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3195" windowWidth="15480" windowHeight="6600" firstSheet="3" activeTab="3"/>
  </bookViews>
  <sheets>
    <sheet name="POWERLIFTING RAW ŽENSKE" sheetId="1" state="hidden" r:id="rId1"/>
    <sheet name="Chart2" sheetId="6" state="hidden" r:id="rId2"/>
    <sheet name="Chart1" sheetId="5" state="hidden" r:id="rId3"/>
    <sheet name="POWERLIFTING RAW MOŠKI" sheetId="2" r:id="rId4"/>
    <sheet name="POWERLIFTING RAW WOMEN" sheetId="4" r:id="rId5"/>
    <sheet name="Sheet1" sheetId="7" state="hidden" r:id="rId6"/>
  </sheets>
  <calcPr calcId="125725"/>
</workbook>
</file>

<file path=xl/calcChain.xml><?xml version="1.0" encoding="utf-8"?>
<calcChain xmlns="http://schemas.openxmlformats.org/spreadsheetml/2006/main">
  <c r="AB11" i="7"/>
  <c r="AB14"/>
  <c r="AB13"/>
  <c r="AB12"/>
  <c r="AB10"/>
  <c r="AB9"/>
  <c r="AB8"/>
  <c r="AB7"/>
  <c r="AB6"/>
  <c r="AB5"/>
  <c r="AB4"/>
  <c r="AB3"/>
  <c r="Q15" i="2"/>
  <c r="Q16"/>
  <c r="Q21"/>
  <c r="Q17"/>
  <c r="Q22"/>
  <c r="Q18"/>
  <c r="Q23"/>
  <c r="Q19"/>
  <c r="Q24"/>
  <c r="Q20"/>
  <c r="Q26"/>
  <c r="Q25"/>
  <c r="Q5"/>
  <c r="Q6"/>
  <c r="Q7"/>
  <c r="Q8"/>
  <c r="Q9"/>
  <c r="Q10"/>
  <c r="Q11"/>
  <c r="Q12"/>
  <c r="Q13"/>
  <c r="Q14"/>
  <c r="Q29"/>
  <c r="Q33"/>
  <c r="Q30"/>
  <c r="Q27"/>
  <c r="Q31"/>
  <c r="Q32"/>
  <c r="Q28"/>
  <c r="W13"/>
  <c r="Y13"/>
  <c r="W12"/>
  <c r="Y12"/>
  <c r="W11"/>
  <c r="Y11"/>
  <c r="W10"/>
  <c r="Y10"/>
  <c r="W9"/>
  <c r="Y9"/>
  <c r="W8"/>
  <c r="Y8"/>
  <c r="W7"/>
  <c r="Y7"/>
  <c r="W6"/>
  <c r="Y6"/>
  <c r="W5"/>
  <c r="Y5"/>
  <c r="Q64"/>
  <c r="Q60"/>
  <c r="Q59"/>
  <c r="Q65"/>
  <c r="Q66"/>
  <c r="Q58"/>
  <c r="Q63"/>
  <c r="Q54"/>
  <c r="Q57"/>
  <c r="Q62"/>
  <c r="Q56"/>
  <c r="Q61"/>
  <c r="Q55"/>
  <c r="Q47"/>
  <c r="Q46"/>
  <c r="Q53"/>
  <c r="Q49"/>
  <c r="Q48"/>
  <c r="Q50"/>
  <c r="Q45"/>
  <c r="Q52"/>
  <c r="Q51"/>
  <c r="Q38"/>
  <c r="Q35"/>
  <c r="Q40"/>
  <c r="Q39"/>
  <c r="Q44"/>
  <c r="Q36"/>
  <c r="Q41"/>
  <c r="Q34"/>
  <c r="Q42"/>
  <c r="Q43"/>
  <c r="Q37"/>
  <c r="W34"/>
  <c r="Y34"/>
  <c r="W35"/>
  <c r="Y35"/>
  <c r="W37"/>
  <c r="Y37"/>
  <c r="W40"/>
  <c r="Y40"/>
  <c r="W39"/>
  <c r="Y39"/>
  <c r="W43"/>
  <c r="Y43"/>
  <c r="W41"/>
  <c r="Y41"/>
  <c r="W42"/>
  <c r="Y42"/>
  <c r="W36"/>
  <c r="Y36"/>
  <c r="W38"/>
  <c r="Y38"/>
  <c r="W45"/>
  <c r="Y45"/>
  <c r="W48"/>
  <c r="Y48"/>
  <c r="W46"/>
  <c r="Y46"/>
  <c r="W47"/>
  <c r="Y47"/>
  <c r="W49"/>
  <c r="Y49"/>
  <c r="W50"/>
  <c r="Y50"/>
  <c r="W52"/>
  <c r="Y52"/>
  <c r="W51"/>
  <c r="Y51"/>
  <c r="W53"/>
  <c r="Y53"/>
  <c r="W55"/>
  <c r="Y55"/>
  <c r="W54"/>
  <c r="Y54"/>
  <c r="W60"/>
  <c r="Y60"/>
  <c r="W59"/>
  <c r="Y59"/>
  <c r="W56"/>
  <c r="Y56"/>
  <c r="W57"/>
  <c r="Y57"/>
  <c r="W58"/>
  <c r="Y58"/>
  <c r="W61"/>
  <c r="Y61"/>
  <c r="W64"/>
  <c r="Y64"/>
  <c r="W65"/>
  <c r="Y65"/>
  <c r="W62"/>
  <c r="Y62"/>
  <c r="W63"/>
  <c r="Y63"/>
  <c r="W66"/>
  <c r="Y66"/>
  <c r="W44"/>
  <c r="Y44"/>
  <c r="W32"/>
  <c r="W28"/>
  <c r="W27"/>
  <c r="Y27"/>
  <c r="Y28"/>
  <c r="Y32"/>
  <c r="U10" i="4"/>
  <c r="V10"/>
  <c r="U11"/>
  <c r="V11"/>
  <c r="U7"/>
  <c r="V7"/>
  <c r="U5"/>
  <c r="V5"/>
  <c r="U9"/>
  <c r="V9"/>
  <c r="U6"/>
  <c r="V6"/>
  <c r="U8"/>
  <c r="V8"/>
  <c r="W25" i="2"/>
  <c r="Y25"/>
  <c r="W22"/>
  <c r="Y22"/>
  <c r="W21"/>
  <c r="Y21"/>
  <c r="W18"/>
  <c r="Y18"/>
  <c r="W15"/>
  <c r="Y15"/>
  <c r="W20"/>
  <c r="Y20"/>
  <c r="W5" i="1"/>
  <c r="X5"/>
  <c r="W7"/>
  <c r="X7"/>
  <c r="W10"/>
  <c r="X10"/>
  <c r="W11"/>
  <c r="X11"/>
  <c r="W31" i="2"/>
  <c r="Y31"/>
  <c r="W33"/>
  <c r="Y33"/>
  <c r="W30"/>
  <c r="Y30"/>
  <c r="W29"/>
  <c r="Y29"/>
  <c r="W17"/>
  <c r="Y17"/>
  <c r="W26"/>
  <c r="Y26"/>
  <c r="W16"/>
  <c r="Y16"/>
  <c r="W24"/>
  <c r="Y24"/>
  <c r="W23"/>
  <c r="Y23"/>
  <c r="W19"/>
  <c r="Y19"/>
  <c r="W14"/>
  <c r="Y14"/>
  <c r="W6" i="1"/>
  <c r="X6"/>
  <c r="W9"/>
  <c r="X9"/>
  <c r="W8"/>
  <c r="X8"/>
</calcChain>
</file>

<file path=xl/sharedStrings.xml><?xml version="1.0" encoding="utf-8"?>
<sst xmlns="http://schemas.openxmlformats.org/spreadsheetml/2006/main" count="769" uniqueCount="230">
  <si>
    <t>GPC EUROPEAN CHAMPIONSHIP, GOLF HOTEL BLED 14/5/2011</t>
  </si>
  <si>
    <t>kat.</t>
  </si>
  <si>
    <t>No</t>
  </si>
  <si>
    <t>NAME</t>
  </si>
  <si>
    <t>TEAM</t>
  </si>
  <si>
    <t>age</t>
  </si>
  <si>
    <t>BW</t>
  </si>
  <si>
    <t>POČEP</t>
  </si>
  <si>
    <t>BENCHPRESS</t>
  </si>
  <si>
    <t>MRTVI DVIG</t>
  </si>
  <si>
    <t>Age points</t>
  </si>
  <si>
    <t>Reshel</t>
  </si>
  <si>
    <t>mesto</t>
  </si>
  <si>
    <t>SURRNAME</t>
  </si>
  <si>
    <t>categ.</t>
  </si>
  <si>
    <t>best</t>
  </si>
  <si>
    <t>FRA</t>
  </si>
  <si>
    <t>SVK</t>
  </si>
  <si>
    <t>OPEN</t>
  </si>
  <si>
    <t>Open</t>
  </si>
  <si>
    <t>CZE</t>
  </si>
  <si>
    <t>Dressler Jindrich</t>
  </si>
  <si>
    <t>Jančar Marian</t>
  </si>
  <si>
    <t>Jerabek Vladimir</t>
  </si>
  <si>
    <t>Junior</t>
  </si>
  <si>
    <t>Jiša Jan</t>
  </si>
  <si>
    <t>Kamensky Lukaš</t>
  </si>
  <si>
    <t>Marvan Lukaš</t>
  </si>
  <si>
    <t>Šafarik Michal</t>
  </si>
  <si>
    <t>Master 2</t>
  </si>
  <si>
    <t>Šafarik Vlastimil</t>
  </si>
  <si>
    <t>Šlesingr Vladimir</t>
  </si>
  <si>
    <t>Vozka Petr</t>
  </si>
  <si>
    <t>Brodie Marshall</t>
  </si>
  <si>
    <t>Teen 2</t>
  </si>
  <si>
    <t>GBR</t>
  </si>
  <si>
    <t>Mark Griffiths</t>
  </si>
  <si>
    <t>DANIJEL ŠKOPEC</t>
  </si>
  <si>
    <t>HRV</t>
  </si>
  <si>
    <t>IVAN MEĐIMUREC</t>
  </si>
  <si>
    <t>DRAŽEN MOSLAVAC</t>
  </si>
  <si>
    <t>Master I (40-44)</t>
  </si>
  <si>
    <t>HRVOJE SIROVEC</t>
  </si>
  <si>
    <t>Teen III (18-19)</t>
  </si>
  <si>
    <t>SINIŠA KNEŽEVIĆ</t>
  </si>
  <si>
    <t>ŽELJKO BIONDIĆ</t>
  </si>
  <si>
    <t>Junior (20-23)</t>
  </si>
  <si>
    <t>IVAN MOSLAVAC</t>
  </si>
  <si>
    <t>Teen II (16-17)</t>
  </si>
  <si>
    <t>MNE</t>
  </si>
  <si>
    <t>STOJAN RADONJIC</t>
  </si>
  <si>
    <t xml:space="preserve">SERGEY STARODUBSKIY </t>
  </si>
  <si>
    <t>RUS</t>
  </si>
  <si>
    <t>VLADIMIR SVIDERSKIY</t>
  </si>
  <si>
    <t>Master V (60-64)</t>
  </si>
  <si>
    <t>TRUKHNIN SERGEI</t>
  </si>
  <si>
    <t>Master II (45-49)</t>
  </si>
  <si>
    <t>ZVEREV ROMAN</t>
  </si>
  <si>
    <t>Pavel BALAŽIK</t>
  </si>
  <si>
    <t>Patrik ZAN</t>
  </si>
  <si>
    <t>Lukáš SABOL</t>
  </si>
  <si>
    <t>Stanislav JURČIŠIN</t>
  </si>
  <si>
    <t>M65/69</t>
  </si>
  <si>
    <t>Jaroslav ŠOLC</t>
  </si>
  <si>
    <t>M55/59</t>
  </si>
  <si>
    <t>Peter SZABO</t>
  </si>
  <si>
    <t>František MAKRANSKY</t>
  </si>
  <si>
    <t>Marek PIVOVARNIK</t>
  </si>
  <si>
    <t>La Sala Nicolas</t>
  </si>
  <si>
    <t>Ivars Gérard</t>
  </si>
  <si>
    <t>SCORE</t>
  </si>
  <si>
    <t>TOTAL</t>
  </si>
  <si>
    <t xml:space="preserve"> POWERLIFTING RAW</t>
  </si>
  <si>
    <t>SQUAT</t>
  </si>
  <si>
    <t>DEADLIFT</t>
  </si>
  <si>
    <t>POWERLIFTING RAW</t>
  </si>
  <si>
    <t>Werner Torben  </t>
  </si>
  <si>
    <t>GER</t>
  </si>
  <si>
    <t>Balázs Dr. BUDAI</t>
  </si>
  <si>
    <t>HUN</t>
  </si>
  <si>
    <t>Zsolt MAKOVICS</t>
  </si>
  <si>
    <t>László KISS</t>
  </si>
  <si>
    <t>Péter JUHÁSZ</t>
  </si>
  <si>
    <t>Teen 18-19</t>
  </si>
  <si>
    <t>Mariša Golob</t>
  </si>
  <si>
    <t xml:space="preserve"> Tina Bratina </t>
  </si>
  <si>
    <t>Tina Gačnik</t>
  </si>
  <si>
    <t>Teja Martinovič</t>
  </si>
  <si>
    <t>Tjaša Vrhovnik</t>
  </si>
  <si>
    <t>Anderja Valant</t>
  </si>
  <si>
    <t>SLO</t>
  </si>
  <si>
    <t xml:space="preserve">Nino Pevec </t>
  </si>
  <si>
    <t xml:space="preserve"> Matjaž Belšak </t>
  </si>
  <si>
    <t>Peter Mihovec</t>
  </si>
  <si>
    <t>Martin Reya</t>
  </si>
  <si>
    <t>Simon Veldin</t>
  </si>
  <si>
    <t>Damjan Mandelj</t>
  </si>
  <si>
    <t>Jovan Jovanović</t>
  </si>
  <si>
    <t>Teen I (13-15)</t>
  </si>
  <si>
    <t>SRB</t>
  </si>
  <si>
    <t>Zoltan Tot</t>
  </si>
  <si>
    <t>Trifunović Srdjan</t>
  </si>
  <si>
    <t>Ostojić Branko</t>
  </si>
  <si>
    <t>Ilijić Dalibor</t>
  </si>
  <si>
    <t>Stanković Aleksandar</t>
  </si>
  <si>
    <t>Jovanović Milan</t>
  </si>
  <si>
    <t>Master IV (50-54)</t>
  </si>
  <si>
    <t>Ariela Amitay</t>
  </si>
  <si>
    <t>ISR</t>
  </si>
  <si>
    <t>Ernest Ruzin</t>
  </si>
  <si>
    <t>Master VII (70-74)</t>
  </si>
  <si>
    <t>Vuk Djurović</t>
  </si>
  <si>
    <t>Marian Hluzin</t>
  </si>
  <si>
    <t>Bartolomej Veres</t>
  </si>
  <si>
    <t>185,5 (WR)</t>
  </si>
  <si>
    <t>-</t>
  </si>
  <si>
    <t>187,5(WR)</t>
  </si>
  <si>
    <t>221(ER)</t>
  </si>
  <si>
    <t>,</t>
  </si>
  <si>
    <t>165 ER</t>
  </si>
  <si>
    <t>138 ER</t>
  </si>
  <si>
    <t>131 WR</t>
  </si>
  <si>
    <t>135ER</t>
  </si>
  <si>
    <t>165 WR</t>
  </si>
  <si>
    <t>120 WR</t>
  </si>
  <si>
    <t>122,5 WR</t>
  </si>
  <si>
    <t>127,5 WR</t>
  </si>
  <si>
    <t>132,5 WR</t>
  </si>
  <si>
    <t>137,5 WR</t>
  </si>
  <si>
    <t>102,5 ER</t>
  </si>
  <si>
    <t>110,5 ER</t>
  </si>
  <si>
    <t>111 ER</t>
  </si>
  <si>
    <t>166 WR</t>
  </si>
  <si>
    <t>140 ER</t>
  </si>
  <si>
    <t>200 WR</t>
  </si>
  <si>
    <t>90 ER</t>
  </si>
  <si>
    <t>150 WR</t>
  </si>
  <si>
    <t>175 WR</t>
  </si>
  <si>
    <t>140 WR</t>
  </si>
  <si>
    <t>125 WR</t>
  </si>
  <si>
    <t>130 ER</t>
  </si>
  <si>
    <t>118 ER</t>
  </si>
  <si>
    <t>180 WR</t>
  </si>
  <si>
    <t>210,5 WR</t>
  </si>
  <si>
    <t>130 WR</t>
  </si>
  <si>
    <t>210 WR</t>
  </si>
  <si>
    <t>263 WR</t>
  </si>
  <si>
    <t>212,5 WR</t>
  </si>
  <si>
    <t>Erik Karvai</t>
  </si>
  <si>
    <t>Tam Nguyen</t>
  </si>
  <si>
    <t>Master 1</t>
  </si>
  <si>
    <t>ABSOLUTE WINNER</t>
  </si>
  <si>
    <t>1. Place JUNIOR</t>
  </si>
  <si>
    <t>2. PLACE JUNIOR</t>
  </si>
  <si>
    <t>1. PLACE OPEN</t>
  </si>
  <si>
    <t>2. PLACE OPEN</t>
  </si>
  <si>
    <t>3. PLACE OPEN</t>
  </si>
  <si>
    <t>171 WR</t>
  </si>
  <si>
    <t>161WR</t>
  </si>
  <si>
    <t xml:space="preserve">Master VIII </t>
  </si>
  <si>
    <t>Master I</t>
  </si>
  <si>
    <t>PLACE in CATEGORY</t>
  </si>
  <si>
    <t>SUB TOTAL</t>
  </si>
  <si>
    <t>230,5 ER</t>
  </si>
  <si>
    <t>Kiavash Yousefi</t>
  </si>
  <si>
    <t>BiH</t>
  </si>
  <si>
    <t>Oleg Materikin</t>
  </si>
  <si>
    <t>Attila Toth</t>
  </si>
  <si>
    <t>Vladimir Svoboda</t>
  </si>
  <si>
    <t xml:space="preserve">Master VI </t>
  </si>
  <si>
    <t>255 WR</t>
  </si>
  <si>
    <t>215WR</t>
  </si>
  <si>
    <t>230 WR</t>
  </si>
  <si>
    <t>280 WR</t>
  </si>
  <si>
    <t>335 WR</t>
  </si>
  <si>
    <t>245,5 WR</t>
  </si>
  <si>
    <t>285WR</t>
  </si>
  <si>
    <t>150WR</t>
  </si>
  <si>
    <t>160 WR</t>
  </si>
  <si>
    <t>182,5 WR</t>
  </si>
  <si>
    <t>140WR</t>
  </si>
  <si>
    <t>177,5 ER</t>
  </si>
  <si>
    <t>223 WR</t>
  </si>
  <si>
    <t>170WR</t>
  </si>
  <si>
    <t>165WR</t>
  </si>
  <si>
    <t>157,5 WR</t>
  </si>
  <si>
    <t>185 ER WR</t>
  </si>
  <si>
    <t>225 WR</t>
  </si>
  <si>
    <t>240WR</t>
  </si>
  <si>
    <t>260WR</t>
  </si>
  <si>
    <t>313WR</t>
  </si>
  <si>
    <t>292WR</t>
  </si>
  <si>
    <t>290 ER</t>
  </si>
  <si>
    <t>320 ER</t>
  </si>
  <si>
    <t>300 ER</t>
  </si>
  <si>
    <t>261 WR</t>
  </si>
  <si>
    <t>253,5WR</t>
  </si>
  <si>
    <t>340 ER</t>
  </si>
  <si>
    <t>352,5WR</t>
  </si>
  <si>
    <t>300ER</t>
  </si>
  <si>
    <t>210WR</t>
  </si>
  <si>
    <t>190ER</t>
  </si>
  <si>
    <t>173,5WR</t>
  </si>
  <si>
    <t>197,5 ER</t>
  </si>
  <si>
    <t>220WR</t>
  </si>
  <si>
    <t>280ER</t>
  </si>
  <si>
    <t>305WR</t>
  </si>
  <si>
    <t>310WR</t>
  </si>
  <si>
    <t>320WR</t>
  </si>
  <si>
    <t>310ER</t>
  </si>
  <si>
    <t>341WR</t>
  </si>
  <si>
    <t>281WR</t>
  </si>
  <si>
    <t>PLACE</t>
  </si>
  <si>
    <t>TEAM CUP:</t>
  </si>
  <si>
    <t>1. Junior</t>
  </si>
  <si>
    <t>2. Junior</t>
  </si>
  <si>
    <t>3. Junior</t>
  </si>
  <si>
    <t>1. Master</t>
  </si>
  <si>
    <t>3. Master</t>
  </si>
  <si>
    <t>2. Master</t>
  </si>
  <si>
    <t>1. Open</t>
  </si>
  <si>
    <t>2. Open</t>
  </si>
  <si>
    <t>3. Open</t>
  </si>
  <si>
    <t>SLOVENIA</t>
  </si>
  <si>
    <t>ISRAEL</t>
  </si>
  <si>
    <t>1. PLACE</t>
  </si>
  <si>
    <t>2. PLACE</t>
  </si>
  <si>
    <t>BIH</t>
  </si>
  <si>
    <t>3. PLACE</t>
  </si>
  <si>
    <t>GPC EUROPEAN CHAMPIONSHIP, GOLF HOTEL BLED 15-16/5/2011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</si>
</sst>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6">
    <font>
      <b/>
      <sz val="10"/>
      <name val="Arial CE"/>
      <charset val="238"/>
    </font>
    <font>
      <b/>
      <sz val="10"/>
      <name val="Arial CE"/>
      <charset val="238"/>
    </font>
    <font>
      <b/>
      <sz val="20"/>
      <color indexed="9"/>
      <name val="Arial CE"/>
      <family val="2"/>
      <charset val="238"/>
    </font>
    <font>
      <b/>
      <sz val="16"/>
      <color indexed="22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sz val="16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6"/>
      <name val="Arial CE"/>
      <family val="2"/>
      <charset val="238"/>
    </font>
    <font>
      <b/>
      <sz val="11"/>
      <name val="Calibri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b/>
      <sz val="11"/>
      <name val="Arial"/>
      <family val="2"/>
      <charset val="238"/>
    </font>
    <font>
      <b/>
      <sz val="6"/>
      <name val="Arial CE"/>
      <family val="2"/>
      <charset val="238"/>
    </font>
    <font>
      <sz val="10"/>
      <color indexed="8"/>
      <name val="Calibri"/>
    </font>
    <font>
      <b/>
      <strike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Border="0" applyAlignment="0" applyProtection="0"/>
    <xf numFmtId="0" fontId="23" fillId="10" borderId="0" applyNumberFormat="0" applyBorder="0" applyAlignment="0">
      <protection locked="0"/>
    </xf>
    <xf numFmtId="0" fontId="24" fillId="11" borderId="0" applyNumberFormat="0" applyBorder="0" applyAlignment="0" applyProtection="0"/>
    <xf numFmtId="0" fontId="25" fillId="12" borderId="0" applyNumberFormat="0" applyBorder="0" applyAlignment="0" applyProtection="0"/>
  </cellStyleXfs>
  <cellXfs count="33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8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Border="1"/>
    <xf numFmtId="0" fontId="13" fillId="0" borderId="8" xfId="0" applyFont="1" applyBorder="1" applyAlignment="1">
      <alignment horizontal="center" vertical="center" wrapText="1"/>
    </xf>
    <xf numFmtId="164" fontId="24" fillId="11" borderId="0" xfId="2" applyNumberFormat="1" applyBorder="1" applyAlignment="1">
      <alignment horizontal="center"/>
    </xf>
    <xf numFmtId="164" fontId="23" fillId="10" borderId="0" xfId="1" applyNumberFormat="1" applyBorder="1" applyAlignment="1">
      <alignment horizontal="center"/>
      <protection locked="0"/>
    </xf>
    <xf numFmtId="0" fontId="0" fillId="2" borderId="9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24" fillId="11" borderId="4" xfId="2" applyNumberForma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164" fontId="24" fillId="11" borderId="8" xfId="2" applyNumberForma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25" fillId="12" borderId="0" xfId="3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24" fillId="11" borderId="13" xfId="2" applyNumberFormat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23" fillId="10" borderId="15" xfId="1" applyNumberFormat="1" applyBorder="1" applyAlignment="1">
      <alignment horizontal="center"/>
      <protection locked="0"/>
    </xf>
    <xf numFmtId="164" fontId="24" fillId="11" borderId="11" xfId="2" applyNumberFormat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23" fillId="10" borderId="4" xfId="1" applyNumberFormat="1" applyBorder="1" applyAlignment="1">
      <alignment horizontal="center"/>
      <protection locked="0"/>
    </xf>
    <xf numFmtId="164" fontId="0" fillId="0" borderId="8" xfId="0" applyNumberFormat="1" applyBorder="1" applyAlignment="1">
      <alignment horizontal="center"/>
    </xf>
    <xf numFmtId="164" fontId="23" fillId="10" borderId="8" xfId="1" applyNumberFormat="1" applyBorder="1" applyAlignment="1">
      <alignment horizontal="center"/>
      <protection locked="0"/>
    </xf>
    <xf numFmtId="0" fontId="13" fillId="0" borderId="13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0" fillId="0" borderId="21" xfId="0" applyFill="1" applyBorder="1"/>
    <xf numFmtId="2" fontId="15" fillId="0" borderId="8" xfId="0" applyNumberFormat="1" applyFont="1" applyFill="1" applyBorder="1" applyAlignment="1">
      <alignment horizontal="center"/>
    </xf>
    <xf numFmtId="165" fontId="1" fillId="0" borderId="8" xfId="0" applyNumberFormat="1" applyFont="1" applyFill="1" applyBorder="1"/>
    <xf numFmtId="0" fontId="0" fillId="0" borderId="16" xfId="0" applyFill="1" applyBorder="1"/>
    <xf numFmtId="164" fontId="11" fillId="0" borderId="18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64" fontId="24" fillId="11" borderId="23" xfId="2" applyNumberFormat="1" applyBorder="1" applyAlignment="1">
      <alignment horizontal="center"/>
    </xf>
    <xf numFmtId="164" fontId="24" fillId="11" borderId="24" xfId="2" applyNumberForma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23" fillId="10" borderId="24" xfId="1" applyNumberFormat="1" applyBorder="1" applyAlignment="1">
      <alignment horizontal="center"/>
      <protection locked="0"/>
    </xf>
    <xf numFmtId="164" fontId="0" fillId="3" borderId="17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65" fontId="1" fillId="0" borderId="24" xfId="0" applyNumberFormat="1" applyFont="1" applyFill="1" applyBorder="1"/>
    <xf numFmtId="0" fontId="0" fillId="0" borderId="17" xfId="0" applyFill="1" applyBorder="1"/>
    <xf numFmtId="0" fontId="0" fillId="0" borderId="24" xfId="0" applyBorder="1"/>
    <xf numFmtId="164" fontId="23" fillId="10" borderId="13" xfId="1" applyNumberFormat="1" applyBorder="1" applyAlignment="1">
      <alignment horizontal="center"/>
      <protection locked="0"/>
    </xf>
    <xf numFmtId="0" fontId="0" fillId="0" borderId="14" xfId="0" applyFill="1" applyBorder="1"/>
    <xf numFmtId="0" fontId="0" fillId="0" borderId="4" xfId="0" applyBorder="1"/>
    <xf numFmtId="14" fontId="13" fillId="0" borderId="8" xfId="0" applyNumberFormat="1" applyFont="1" applyBorder="1" applyAlignment="1">
      <alignment horizontal="center" vertical="center" wrapText="1"/>
    </xf>
    <xf numFmtId="164" fontId="23" fillId="10" borderId="11" xfId="1" applyNumberFormat="1" applyBorder="1" applyAlignment="1">
      <alignment horizontal="center"/>
      <protection locked="0"/>
    </xf>
    <xf numFmtId="0" fontId="0" fillId="0" borderId="8" xfId="0" applyBorder="1"/>
    <xf numFmtId="0" fontId="0" fillId="0" borderId="14" xfId="0" applyBorder="1"/>
    <xf numFmtId="164" fontId="24" fillId="11" borderId="8" xfId="2" applyNumberFormat="1" applyBorder="1" applyAlignment="1" applyProtection="1">
      <alignment horizontal="center"/>
      <protection locked="0"/>
    </xf>
    <xf numFmtId="2" fontId="0" fillId="0" borderId="8" xfId="0" applyNumberForma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/>
    <xf numFmtId="0" fontId="18" fillId="0" borderId="18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22" xfId="0" applyBorder="1"/>
    <xf numFmtId="0" fontId="0" fillId="0" borderId="18" xfId="0" applyBorder="1"/>
    <xf numFmtId="0" fontId="0" fillId="0" borderId="20" xfId="0" applyBorder="1"/>
    <xf numFmtId="49" fontId="1" fillId="2" borderId="25" xfId="0" applyNumberFormat="1" applyFont="1" applyFill="1" applyBorder="1" applyAlignment="1">
      <alignment horizontal="center"/>
    </xf>
    <xf numFmtId="164" fontId="23" fillId="10" borderId="23" xfId="1" applyNumberFormat="1" applyBorder="1" applyAlignment="1">
      <alignment horizontal="center"/>
      <protection locked="0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0" fontId="9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4" borderId="15" xfId="0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164" fontId="24" fillId="4" borderId="15" xfId="2" applyNumberFormat="1" applyFill="1" applyBorder="1" applyAlignment="1">
      <alignment horizontal="center"/>
    </xf>
    <xf numFmtId="164" fontId="24" fillId="4" borderId="0" xfId="2" applyNumberForma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center"/>
    </xf>
    <xf numFmtId="164" fontId="24" fillId="4" borderId="0" xfId="2" applyNumberFormat="1" applyFill="1" applyBorder="1" applyAlignment="1" applyProtection="1">
      <alignment horizontal="center"/>
      <protection locked="0"/>
    </xf>
    <xf numFmtId="164" fontId="25" fillId="4" borderId="0" xfId="3" applyNumberForma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164" fontId="24" fillId="4" borderId="11" xfId="2" applyNumberFormat="1" applyFill="1" applyBorder="1" applyAlignment="1">
      <alignment horizontal="center"/>
    </xf>
    <xf numFmtId="164" fontId="24" fillId="4" borderId="8" xfId="2" applyNumberForma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64" fontId="24" fillId="4" borderId="13" xfId="2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164" fontId="24" fillId="4" borderId="4" xfId="2" applyNumberForma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0" fillId="4" borderId="19" xfId="0" applyFill="1" applyBorder="1"/>
    <xf numFmtId="164" fontId="24" fillId="4" borderId="23" xfId="2" applyNumberFormat="1" applyFill="1" applyBorder="1" applyAlignment="1">
      <alignment horizontal="center"/>
    </xf>
    <xf numFmtId="164" fontId="24" fillId="4" borderId="24" xfId="2" applyNumberFormat="1" applyFill="1" applyBorder="1" applyAlignment="1">
      <alignment horizontal="center"/>
    </xf>
    <xf numFmtId="164" fontId="1" fillId="4" borderId="24" xfId="0" applyNumberFormat="1" applyFont="1" applyFill="1" applyBorder="1" applyAlignment="1">
      <alignment horizontal="center"/>
    </xf>
    <xf numFmtId="14" fontId="16" fillId="4" borderId="4" xfId="0" applyNumberFormat="1" applyFont="1" applyFill="1" applyBorder="1" applyAlignment="1">
      <alignment horizontal="center" vertical="center" wrapText="1"/>
    </xf>
    <xf numFmtId="14" fontId="13" fillId="4" borderId="0" xfId="0" applyNumberFormat="1" applyFont="1" applyFill="1" applyBorder="1" applyAlignment="1">
      <alignment horizontal="center" vertical="center" wrapText="1"/>
    </xf>
    <xf numFmtId="164" fontId="1" fillId="4" borderId="19" xfId="0" applyNumberFormat="1" applyFont="1" applyFill="1" applyBorder="1" applyAlignment="1">
      <alignment horizontal="center"/>
    </xf>
    <xf numFmtId="0" fontId="0" fillId="4" borderId="21" xfId="0" applyFill="1" applyBorder="1"/>
    <xf numFmtId="14" fontId="16" fillId="4" borderId="8" xfId="0" applyNumberFormat="1" applyFont="1" applyFill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/>
    </xf>
    <xf numFmtId="0" fontId="0" fillId="4" borderId="16" xfId="0" applyFill="1" applyBorder="1"/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16" fillId="4" borderId="0" xfId="0" applyNumberFormat="1" applyFont="1" applyFill="1" applyBorder="1" applyAlignment="1">
      <alignment horizontal="center" vertical="center" wrapText="1"/>
    </xf>
    <xf numFmtId="2" fontId="19" fillId="4" borderId="0" xfId="0" applyNumberFormat="1" applyFont="1" applyFill="1" applyBorder="1" applyAlignment="1">
      <alignment vertical="center" wrapText="1"/>
    </xf>
    <xf numFmtId="14" fontId="13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0" fontId="17" fillId="4" borderId="0" xfId="0" applyFont="1" applyFill="1" applyBorder="1" applyAlignment="1">
      <alignment horizontal="center" vertical="center" wrapText="1"/>
    </xf>
    <xf numFmtId="0" fontId="0" fillId="4" borderId="8" xfId="0" applyFill="1" applyBorder="1"/>
    <xf numFmtId="164" fontId="24" fillId="4" borderId="8" xfId="2" applyNumberFormat="1" applyFill="1" applyBorder="1" applyAlignment="1" applyProtection="1">
      <alignment horizontal="center"/>
      <protection locked="0"/>
    </xf>
    <xf numFmtId="0" fontId="0" fillId="4" borderId="20" xfId="0" applyFill="1" applyBorder="1"/>
    <xf numFmtId="14" fontId="13" fillId="4" borderId="8" xfId="0" applyNumberFormat="1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5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9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64" fontId="24" fillId="0" borderId="15" xfId="2" applyNumberFormat="1" applyFill="1" applyBorder="1" applyAlignment="1">
      <alignment horizontal="center"/>
    </xf>
    <xf numFmtId="164" fontId="24" fillId="0" borderId="0" xfId="2" applyNumberForma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24" fillId="0" borderId="0" xfId="2" applyNumberForma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24" fillId="0" borderId="11" xfId="2" applyNumberFormat="1" applyFill="1" applyBorder="1" applyAlignment="1">
      <alignment horizontal="center"/>
    </xf>
    <xf numFmtId="164" fontId="24" fillId="0" borderId="8" xfId="2" applyNumberForma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14" fontId="0" fillId="4" borderId="24" xfId="0" applyNumberFormat="1" applyFont="1" applyFill="1" applyBorder="1" applyAlignment="1">
      <alignment horizontal="center"/>
    </xf>
    <xf numFmtId="14" fontId="0" fillId="4" borderId="8" xfId="0" applyNumberFormat="1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4" fontId="25" fillId="4" borderId="4" xfId="3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0" fillId="4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0" fillId="4" borderId="24" xfId="0" applyFill="1" applyBorder="1"/>
    <xf numFmtId="0" fontId="0" fillId="4" borderId="4" xfId="0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0" fillId="4" borderId="15" xfId="0" applyFill="1" applyBorder="1"/>
    <xf numFmtId="0" fontId="15" fillId="4" borderId="15" xfId="0" applyFont="1" applyFill="1" applyBorder="1"/>
    <xf numFmtId="164" fontId="1" fillId="4" borderId="15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5" fillId="4" borderId="19" xfId="0" applyFont="1" applyFill="1" applyBorder="1"/>
    <xf numFmtId="164" fontId="1" fillId="4" borderId="13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1" fillId="4" borderId="23" xfId="0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4" fontId="0" fillId="4" borderId="13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165" fontId="4" fillId="4" borderId="11" xfId="0" applyNumberFormat="1" applyFont="1" applyFill="1" applyBorder="1" applyAlignment="1">
      <alignment horizontal="center"/>
    </xf>
    <xf numFmtId="165" fontId="4" fillId="4" borderId="23" xfId="0" applyNumberFormat="1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64" fontId="25" fillId="12" borderId="8" xfId="3" applyNumberFormat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 horizontal="center"/>
    </xf>
    <xf numFmtId="165" fontId="4" fillId="4" borderId="24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0" fillId="4" borderId="18" xfId="0" applyFill="1" applyBorder="1"/>
    <xf numFmtId="0" fontId="0" fillId="4" borderId="22" xfId="0" applyFill="1" applyBorder="1"/>
    <xf numFmtId="0" fontId="5" fillId="0" borderId="0" xfId="0" applyFont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6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/>
    </xf>
    <xf numFmtId="2" fontId="9" fillId="4" borderId="13" xfId="0" applyNumberFormat="1" applyFont="1" applyFill="1" applyBorder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9" fillId="4" borderId="23" xfId="0" applyNumberFormat="1" applyFont="1" applyFill="1" applyBorder="1" applyAlignment="1">
      <alignment horizontal="center"/>
    </xf>
    <xf numFmtId="2" fontId="9" fillId="4" borderId="15" xfId="0" applyNumberFormat="1" applyFont="1" applyFill="1" applyBorder="1" applyAlignment="1">
      <alignment horizontal="center"/>
    </xf>
    <xf numFmtId="2" fontId="10" fillId="4" borderId="15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 applyProtection="1">
      <alignment horizontal="center"/>
      <protection locked="0"/>
    </xf>
    <xf numFmtId="0" fontId="3" fillId="9" borderId="8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165" fontId="0" fillId="2" borderId="26" xfId="0" applyNumberFormat="1" applyFont="1" applyFill="1" applyBorder="1" applyAlignment="1">
      <alignment horizontal="center" wrapText="1"/>
    </xf>
    <xf numFmtId="165" fontId="0" fillId="2" borderId="27" xfId="0" applyNumberFormat="1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3" fillId="9" borderId="0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wrapText="1"/>
    </xf>
    <xf numFmtId="165" fontId="4" fillId="2" borderId="19" xfId="0" applyNumberFormat="1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wrapText="1"/>
    </xf>
    <xf numFmtId="165" fontId="4" fillId="2" borderId="25" xfId="0" applyNumberFormat="1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7" fillId="4" borderId="13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9" borderId="15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barChart>
        <c:barDir val="col"/>
        <c:grouping val="clustered"/>
        <c:ser>
          <c:idx val="0"/>
          <c:order val="0"/>
          <c:tx>
            <c:strRef>
              <c:f>'POWERLIFTING RAW MOŠKI'!$F$3:$F$4</c:f>
              <c:strCache>
                <c:ptCount val="1"/>
                <c:pt idx="0">
                  <c:v>BW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MOŠKI'!$F$5:$F$44</c:f>
              <c:numCache>
                <c:formatCode>General</c:formatCode>
                <c:ptCount val="40"/>
                <c:pt idx="0">
                  <c:v>50.4</c:v>
                </c:pt>
                <c:pt idx="1">
                  <c:v>52</c:v>
                </c:pt>
                <c:pt idx="2">
                  <c:v>55.2</c:v>
                </c:pt>
                <c:pt idx="3">
                  <c:v>58.5</c:v>
                </c:pt>
                <c:pt idx="4">
                  <c:v>58.7</c:v>
                </c:pt>
                <c:pt idx="5">
                  <c:v>59.6</c:v>
                </c:pt>
                <c:pt idx="6">
                  <c:v>62.7</c:v>
                </c:pt>
                <c:pt idx="7">
                  <c:v>65.900000000000006</c:v>
                </c:pt>
                <c:pt idx="8">
                  <c:v>66.099999999999994</c:v>
                </c:pt>
                <c:pt idx="9">
                  <c:v>67.599999999999994</c:v>
                </c:pt>
                <c:pt idx="10">
                  <c:v>74.05</c:v>
                </c:pt>
                <c:pt idx="11">
                  <c:v>74.599999999999994</c:v>
                </c:pt>
                <c:pt idx="12" formatCode="0.00">
                  <c:v>77.400000000000006</c:v>
                </c:pt>
                <c:pt idx="13" formatCode="0.00">
                  <c:v>80.05</c:v>
                </c:pt>
                <c:pt idx="14" formatCode="0.00">
                  <c:v>80.7</c:v>
                </c:pt>
                <c:pt idx="15" formatCode="0.00">
                  <c:v>81.099999999999994</c:v>
                </c:pt>
                <c:pt idx="16" formatCode="0.00">
                  <c:v>76.849999999999994</c:v>
                </c:pt>
                <c:pt idx="17" formatCode="0.00">
                  <c:v>78.7</c:v>
                </c:pt>
                <c:pt idx="18" formatCode="0.00">
                  <c:v>80.099999999999994</c:v>
                </c:pt>
                <c:pt idx="19" formatCode="0.00">
                  <c:v>80.8</c:v>
                </c:pt>
                <c:pt idx="20" formatCode="0.00">
                  <c:v>81.7</c:v>
                </c:pt>
                <c:pt idx="21" formatCode="0.00">
                  <c:v>81.5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97.85</c:v>
                </c:pt>
                <c:pt idx="38">
                  <c:v>98.25</c:v>
                </c:pt>
                <c:pt idx="3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'POWERLIFTING RAW MOŠKI'!$G$3:$G$4</c:f>
              <c:strCache>
                <c:ptCount val="1"/>
                <c:pt idx="0">
                  <c:v>SQUAT 1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MOŠKI'!$G$5:$G$44</c:f>
              <c:numCache>
                <c:formatCode>0.0</c:formatCode>
                <c:ptCount val="40"/>
                <c:pt idx="0">
                  <c:v>35</c:v>
                </c:pt>
                <c:pt idx="1">
                  <c:v>50</c:v>
                </c:pt>
                <c:pt idx="2">
                  <c:v>100</c:v>
                </c:pt>
                <c:pt idx="3">
                  <c:v>80</c:v>
                </c:pt>
                <c:pt idx="4">
                  <c:v>45</c:v>
                </c:pt>
                <c:pt idx="5">
                  <c:v>130</c:v>
                </c:pt>
                <c:pt idx="6">
                  <c:v>120</c:v>
                </c:pt>
                <c:pt idx="7">
                  <c:v>130</c:v>
                </c:pt>
                <c:pt idx="8">
                  <c:v>115</c:v>
                </c:pt>
                <c:pt idx="9">
                  <c:v>100</c:v>
                </c:pt>
                <c:pt idx="10">
                  <c:v>165</c:v>
                </c:pt>
                <c:pt idx="11">
                  <c:v>200</c:v>
                </c:pt>
                <c:pt idx="12">
                  <c:v>185</c:v>
                </c:pt>
                <c:pt idx="13">
                  <c:v>180</c:v>
                </c:pt>
                <c:pt idx="14">
                  <c:v>150</c:v>
                </c:pt>
                <c:pt idx="15">
                  <c:v>175</c:v>
                </c:pt>
                <c:pt idx="16">
                  <c:v>110</c:v>
                </c:pt>
                <c:pt idx="17">
                  <c:v>210</c:v>
                </c:pt>
                <c:pt idx="18">
                  <c:v>150</c:v>
                </c:pt>
                <c:pt idx="19">
                  <c:v>155</c:v>
                </c:pt>
                <c:pt idx="20">
                  <c:v>215</c:v>
                </c:pt>
                <c:pt idx="21">
                  <c:v>175</c:v>
                </c:pt>
                <c:pt idx="22">
                  <c:v>155</c:v>
                </c:pt>
                <c:pt idx="23">
                  <c:v>140</c:v>
                </c:pt>
                <c:pt idx="24">
                  <c:v>130</c:v>
                </c:pt>
                <c:pt idx="25">
                  <c:v>155</c:v>
                </c:pt>
                <c:pt idx="26">
                  <c:v>190</c:v>
                </c:pt>
                <c:pt idx="27">
                  <c:v>200</c:v>
                </c:pt>
                <c:pt idx="28">
                  <c:v>200</c:v>
                </c:pt>
                <c:pt idx="29">
                  <c:v>250</c:v>
                </c:pt>
                <c:pt idx="30">
                  <c:v>185</c:v>
                </c:pt>
                <c:pt idx="31">
                  <c:v>225</c:v>
                </c:pt>
                <c:pt idx="32">
                  <c:v>130</c:v>
                </c:pt>
                <c:pt idx="33">
                  <c:v>140</c:v>
                </c:pt>
                <c:pt idx="34">
                  <c:v>245</c:v>
                </c:pt>
                <c:pt idx="35">
                  <c:v>215</c:v>
                </c:pt>
                <c:pt idx="36">
                  <c:v>240</c:v>
                </c:pt>
                <c:pt idx="37">
                  <c:v>285</c:v>
                </c:pt>
                <c:pt idx="38">
                  <c:v>310</c:v>
                </c:pt>
                <c:pt idx="39">
                  <c:v>240</c:v>
                </c:pt>
              </c:numCache>
            </c:numRef>
          </c:val>
        </c:ser>
        <c:ser>
          <c:idx val="2"/>
          <c:order val="2"/>
          <c:tx>
            <c:strRef>
              <c:f>'POWERLIFTING RAW MOŠKI'!$H$3:$H$4</c:f>
              <c:strCache>
                <c:ptCount val="1"/>
                <c:pt idx="0">
                  <c:v>SQUAT 2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MOŠKI'!$H$5:$H$44</c:f>
              <c:numCache>
                <c:formatCode>0.0</c:formatCode>
                <c:ptCount val="40"/>
                <c:pt idx="0">
                  <c:v>45</c:v>
                </c:pt>
                <c:pt idx="1">
                  <c:v>55</c:v>
                </c:pt>
                <c:pt idx="2">
                  <c:v>100</c:v>
                </c:pt>
                <c:pt idx="3">
                  <c:v>90</c:v>
                </c:pt>
                <c:pt idx="4">
                  <c:v>55</c:v>
                </c:pt>
                <c:pt idx="5">
                  <c:v>140</c:v>
                </c:pt>
                <c:pt idx="6">
                  <c:v>125</c:v>
                </c:pt>
                <c:pt idx="7">
                  <c:v>140</c:v>
                </c:pt>
                <c:pt idx="8">
                  <c:v>120</c:v>
                </c:pt>
                <c:pt idx="9">
                  <c:v>110</c:v>
                </c:pt>
                <c:pt idx="10">
                  <c:v>180</c:v>
                </c:pt>
                <c:pt idx="11">
                  <c:v>220</c:v>
                </c:pt>
                <c:pt idx="12">
                  <c:v>190</c:v>
                </c:pt>
                <c:pt idx="13">
                  <c:v>190</c:v>
                </c:pt>
                <c:pt idx="14">
                  <c:v>160</c:v>
                </c:pt>
                <c:pt idx="15">
                  <c:v>0</c:v>
                </c:pt>
                <c:pt idx="16">
                  <c:v>110</c:v>
                </c:pt>
                <c:pt idx="17">
                  <c:v>220</c:v>
                </c:pt>
                <c:pt idx="18">
                  <c:v>160</c:v>
                </c:pt>
                <c:pt idx="19">
                  <c:v>165</c:v>
                </c:pt>
                <c:pt idx="20">
                  <c:v>225</c:v>
                </c:pt>
                <c:pt idx="21">
                  <c:v>185</c:v>
                </c:pt>
                <c:pt idx="22">
                  <c:v>165</c:v>
                </c:pt>
                <c:pt idx="23">
                  <c:v>155</c:v>
                </c:pt>
                <c:pt idx="24">
                  <c:v>150</c:v>
                </c:pt>
                <c:pt idx="25">
                  <c:v>170</c:v>
                </c:pt>
                <c:pt idx="26">
                  <c:v>205</c:v>
                </c:pt>
                <c:pt idx="27">
                  <c:v>215</c:v>
                </c:pt>
                <c:pt idx="28">
                  <c:v>210</c:v>
                </c:pt>
                <c:pt idx="29">
                  <c:v>265</c:v>
                </c:pt>
                <c:pt idx="30">
                  <c:v>200</c:v>
                </c:pt>
                <c:pt idx="31">
                  <c:v>235</c:v>
                </c:pt>
                <c:pt idx="32">
                  <c:v>145</c:v>
                </c:pt>
                <c:pt idx="33">
                  <c:v>150</c:v>
                </c:pt>
                <c:pt idx="34">
                  <c:v>260</c:v>
                </c:pt>
                <c:pt idx="35">
                  <c:v>215</c:v>
                </c:pt>
                <c:pt idx="36">
                  <c:v>240</c:v>
                </c:pt>
                <c:pt idx="37">
                  <c:v>295</c:v>
                </c:pt>
                <c:pt idx="38">
                  <c:v>310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'POWERLIFTING RAW MOŠKI'!$I$3:$I$4</c:f>
              <c:strCache>
                <c:ptCount val="1"/>
                <c:pt idx="0">
                  <c:v>SQUAT 3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MOŠKI'!$I$5:$I$44</c:f>
              <c:numCache>
                <c:formatCode>0.0</c:formatCode>
                <c:ptCount val="40"/>
                <c:pt idx="0">
                  <c:v>55</c:v>
                </c:pt>
                <c:pt idx="1">
                  <c:v>60</c:v>
                </c:pt>
                <c:pt idx="2">
                  <c:v>115</c:v>
                </c:pt>
                <c:pt idx="3">
                  <c:v>100</c:v>
                </c:pt>
                <c:pt idx="4">
                  <c:v>65</c:v>
                </c:pt>
                <c:pt idx="5">
                  <c:v>150</c:v>
                </c:pt>
                <c:pt idx="6">
                  <c:v>0</c:v>
                </c:pt>
                <c:pt idx="7">
                  <c:v>140</c:v>
                </c:pt>
                <c:pt idx="8">
                  <c:v>125</c:v>
                </c:pt>
                <c:pt idx="9">
                  <c:v>120</c:v>
                </c:pt>
                <c:pt idx="10">
                  <c:v>0</c:v>
                </c:pt>
                <c:pt idx="11">
                  <c:v>220</c:v>
                </c:pt>
                <c:pt idx="12">
                  <c:v>195</c:v>
                </c:pt>
                <c:pt idx="13">
                  <c:v>210</c:v>
                </c:pt>
                <c:pt idx="14">
                  <c:v>175</c:v>
                </c:pt>
                <c:pt idx="15">
                  <c:v>0</c:v>
                </c:pt>
                <c:pt idx="16">
                  <c:v>120</c:v>
                </c:pt>
                <c:pt idx="17">
                  <c:v>225</c:v>
                </c:pt>
                <c:pt idx="18">
                  <c:v>170</c:v>
                </c:pt>
                <c:pt idx="19">
                  <c:v>172.5</c:v>
                </c:pt>
                <c:pt idx="20">
                  <c:v>0</c:v>
                </c:pt>
                <c:pt idx="21">
                  <c:v>195</c:v>
                </c:pt>
                <c:pt idx="22">
                  <c:v>175</c:v>
                </c:pt>
                <c:pt idx="23">
                  <c:v>165</c:v>
                </c:pt>
                <c:pt idx="24">
                  <c:v>170</c:v>
                </c:pt>
                <c:pt idx="25">
                  <c:v>177.5</c:v>
                </c:pt>
                <c:pt idx="26">
                  <c:v>215</c:v>
                </c:pt>
                <c:pt idx="27">
                  <c:v>225</c:v>
                </c:pt>
                <c:pt idx="28">
                  <c:v>215</c:v>
                </c:pt>
                <c:pt idx="29">
                  <c:v>272.5</c:v>
                </c:pt>
                <c:pt idx="30">
                  <c:v>215</c:v>
                </c:pt>
                <c:pt idx="31">
                  <c:v>240</c:v>
                </c:pt>
                <c:pt idx="32">
                  <c:v>155</c:v>
                </c:pt>
                <c:pt idx="33">
                  <c:v>160</c:v>
                </c:pt>
                <c:pt idx="34">
                  <c:v>260</c:v>
                </c:pt>
                <c:pt idx="35">
                  <c:v>230</c:v>
                </c:pt>
                <c:pt idx="36">
                  <c:v>260</c:v>
                </c:pt>
                <c:pt idx="37">
                  <c:v>295</c:v>
                </c:pt>
                <c:pt idx="38">
                  <c:v>320</c:v>
                </c:pt>
                <c:pt idx="3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'POWERLIFTING RAW MOŠKI'!$J$3:$J$4</c:f>
              <c:strCache>
                <c:ptCount val="1"/>
                <c:pt idx="0">
                  <c:v>SQUAT 4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MOŠKI'!$J$5:$J$44</c:f>
              <c:numCache>
                <c:formatCode>0.0</c:formatCode>
                <c:ptCount val="40"/>
                <c:pt idx="2">
                  <c:v>0</c:v>
                </c:pt>
                <c:pt idx="8">
                  <c:v>0</c:v>
                </c:pt>
                <c:pt idx="13">
                  <c:v>0</c:v>
                </c:pt>
                <c:pt idx="38">
                  <c:v>330</c:v>
                </c:pt>
              </c:numCache>
            </c:numRef>
          </c:val>
        </c:ser>
        <c:ser>
          <c:idx val="5"/>
          <c:order val="5"/>
          <c:tx>
            <c:strRef>
              <c:f>'POWERLIFTING RAW MOŠKI'!$K$3:$K$4</c:f>
              <c:strCache>
                <c:ptCount val="1"/>
                <c:pt idx="0">
                  <c:v>SQUAT best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MOŠKI'!$K$5:$K$44</c:f>
              <c:numCache>
                <c:formatCode>0.0</c:formatCode>
                <c:ptCount val="40"/>
                <c:pt idx="0">
                  <c:v>55</c:v>
                </c:pt>
                <c:pt idx="1">
                  <c:v>55</c:v>
                </c:pt>
                <c:pt idx="2">
                  <c:v>115</c:v>
                </c:pt>
                <c:pt idx="3">
                  <c:v>100</c:v>
                </c:pt>
                <c:pt idx="4">
                  <c:v>55</c:v>
                </c:pt>
                <c:pt idx="5">
                  <c:v>150</c:v>
                </c:pt>
                <c:pt idx="6">
                  <c:v>125</c:v>
                </c:pt>
                <c:pt idx="7">
                  <c:v>140</c:v>
                </c:pt>
                <c:pt idx="8">
                  <c:v>125</c:v>
                </c:pt>
                <c:pt idx="9">
                  <c:v>100</c:v>
                </c:pt>
                <c:pt idx="10">
                  <c:v>180</c:v>
                </c:pt>
                <c:pt idx="11">
                  <c:v>200</c:v>
                </c:pt>
                <c:pt idx="12">
                  <c:v>195</c:v>
                </c:pt>
                <c:pt idx="13">
                  <c:v>210</c:v>
                </c:pt>
                <c:pt idx="14">
                  <c:v>150</c:v>
                </c:pt>
                <c:pt idx="15">
                  <c:v>185.5</c:v>
                </c:pt>
                <c:pt idx="16">
                  <c:v>120</c:v>
                </c:pt>
                <c:pt idx="17">
                  <c:v>225</c:v>
                </c:pt>
                <c:pt idx="18">
                  <c:v>150</c:v>
                </c:pt>
                <c:pt idx="19">
                  <c:v>172.5</c:v>
                </c:pt>
                <c:pt idx="20">
                  <c:v>225</c:v>
                </c:pt>
                <c:pt idx="21">
                  <c:v>195</c:v>
                </c:pt>
                <c:pt idx="22">
                  <c:v>155</c:v>
                </c:pt>
                <c:pt idx="23">
                  <c:v>165</c:v>
                </c:pt>
                <c:pt idx="24">
                  <c:v>150</c:v>
                </c:pt>
                <c:pt idx="25">
                  <c:v>170</c:v>
                </c:pt>
                <c:pt idx="26">
                  <c:v>215</c:v>
                </c:pt>
                <c:pt idx="27">
                  <c:v>225</c:v>
                </c:pt>
                <c:pt idx="28">
                  <c:v>215</c:v>
                </c:pt>
                <c:pt idx="29">
                  <c:v>250</c:v>
                </c:pt>
                <c:pt idx="30">
                  <c:v>200</c:v>
                </c:pt>
                <c:pt idx="31">
                  <c:v>240</c:v>
                </c:pt>
                <c:pt idx="32">
                  <c:v>155</c:v>
                </c:pt>
                <c:pt idx="33">
                  <c:v>160</c:v>
                </c:pt>
                <c:pt idx="34">
                  <c:v>260</c:v>
                </c:pt>
                <c:pt idx="35">
                  <c:v>215</c:v>
                </c:pt>
                <c:pt idx="36">
                  <c:v>260</c:v>
                </c:pt>
                <c:pt idx="37">
                  <c:v>295</c:v>
                </c:pt>
                <c:pt idx="38">
                  <c:v>320</c:v>
                </c:pt>
                <c:pt idx="39">
                  <c:v>255</c:v>
                </c:pt>
              </c:numCache>
            </c:numRef>
          </c:val>
        </c:ser>
        <c:ser>
          <c:idx val="6"/>
          <c:order val="6"/>
          <c:tx>
            <c:strRef>
              <c:f>'POWERLIFTING RAW MOŠKI'!$L$3:$L$4</c:f>
              <c:strCache>
                <c:ptCount val="1"/>
                <c:pt idx="0">
                  <c:v>BENCHPRESS 1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MOŠKI'!$L$5:$L$44</c:f>
              <c:numCache>
                <c:formatCode>0.0</c:formatCode>
                <c:ptCount val="40"/>
                <c:pt idx="0">
                  <c:v>30</c:v>
                </c:pt>
                <c:pt idx="1">
                  <c:v>40</c:v>
                </c:pt>
                <c:pt idx="2">
                  <c:v>77.5</c:v>
                </c:pt>
                <c:pt idx="3">
                  <c:v>50</c:v>
                </c:pt>
                <c:pt idx="4">
                  <c:v>42.5</c:v>
                </c:pt>
                <c:pt idx="5">
                  <c:v>77.5</c:v>
                </c:pt>
                <c:pt idx="6">
                  <c:v>77.5</c:v>
                </c:pt>
                <c:pt idx="7">
                  <c:v>80</c:v>
                </c:pt>
                <c:pt idx="8">
                  <c:v>77.5</c:v>
                </c:pt>
                <c:pt idx="9">
                  <c:v>120</c:v>
                </c:pt>
                <c:pt idx="10">
                  <c:v>125</c:v>
                </c:pt>
                <c:pt idx="11">
                  <c:v>125</c:v>
                </c:pt>
                <c:pt idx="12">
                  <c:v>115</c:v>
                </c:pt>
                <c:pt idx="13">
                  <c:v>110</c:v>
                </c:pt>
                <c:pt idx="14">
                  <c:v>110</c:v>
                </c:pt>
                <c:pt idx="15">
                  <c:v>100</c:v>
                </c:pt>
                <c:pt idx="16">
                  <c:v>55</c:v>
                </c:pt>
                <c:pt idx="17">
                  <c:v>120</c:v>
                </c:pt>
                <c:pt idx="18">
                  <c:v>110</c:v>
                </c:pt>
                <c:pt idx="19">
                  <c:v>105</c:v>
                </c:pt>
                <c:pt idx="20">
                  <c:v>155</c:v>
                </c:pt>
                <c:pt idx="21">
                  <c:v>95</c:v>
                </c:pt>
                <c:pt idx="22">
                  <c:v>115</c:v>
                </c:pt>
                <c:pt idx="23">
                  <c:v>140</c:v>
                </c:pt>
                <c:pt idx="24">
                  <c:v>105</c:v>
                </c:pt>
                <c:pt idx="25">
                  <c:v>125</c:v>
                </c:pt>
                <c:pt idx="26">
                  <c:v>135</c:v>
                </c:pt>
                <c:pt idx="27">
                  <c:v>155</c:v>
                </c:pt>
                <c:pt idx="28">
                  <c:v>125</c:v>
                </c:pt>
                <c:pt idx="29">
                  <c:v>135</c:v>
                </c:pt>
                <c:pt idx="30">
                  <c:v>140</c:v>
                </c:pt>
                <c:pt idx="31">
                  <c:v>170</c:v>
                </c:pt>
                <c:pt idx="32">
                  <c:v>105</c:v>
                </c:pt>
                <c:pt idx="33">
                  <c:v>110</c:v>
                </c:pt>
                <c:pt idx="34">
                  <c:v>180</c:v>
                </c:pt>
                <c:pt idx="35">
                  <c:v>135</c:v>
                </c:pt>
                <c:pt idx="36">
                  <c:v>170</c:v>
                </c:pt>
                <c:pt idx="37">
                  <c:v>190</c:v>
                </c:pt>
                <c:pt idx="38">
                  <c:v>170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'POWERLIFTING RAW MOŠKI'!$M$3:$M$4</c:f>
              <c:strCache>
                <c:ptCount val="1"/>
                <c:pt idx="0">
                  <c:v>BENCHPRESS 2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MOŠKI'!$M$5:$M$44</c:f>
              <c:numCache>
                <c:formatCode>0.0</c:formatCode>
                <c:ptCount val="40"/>
                <c:pt idx="0">
                  <c:v>35</c:v>
                </c:pt>
                <c:pt idx="1">
                  <c:v>50</c:v>
                </c:pt>
                <c:pt idx="2">
                  <c:v>82.5</c:v>
                </c:pt>
                <c:pt idx="3">
                  <c:v>55</c:v>
                </c:pt>
                <c:pt idx="4">
                  <c:v>45</c:v>
                </c:pt>
                <c:pt idx="5">
                  <c:v>82.5</c:v>
                </c:pt>
                <c:pt idx="6">
                  <c:v>82.5</c:v>
                </c:pt>
                <c:pt idx="7">
                  <c:v>0</c:v>
                </c:pt>
                <c:pt idx="8">
                  <c:v>82.5</c:v>
                </c:pt>
                <c:pt idx="9">
                  <c:v>0</c:v>
                </c:pt>
                <c:pt idx="10">
                  <c:v>0</c:v>
                </c:pt>
                <c:pt idx="11">
                  <c:v>130</c:v>
                </c:pt>
                <c:pt idx="12">
                  <c:v>120</c:v>
                </c:pt>
                <c:pt idx="13">
                  <c:v>115</c:v>
                </c:pt>
                <c:pt idx="14">
                  <c:v>125</c:v>
                </c:pt>
                <c:pt idx="15">
                  <c:v>105</c:v>
                </c:pt>
                <c:pt idx="16">
                  <c:v>62.5</c:v>
                </c:pt>
                <c:pt idx="17">
                  <c:v>130</c:v>
                </c:pt>
                <c:pt idx="18">
                  <c:v>120</c:v>
                </c:pt>
                <c:pt idx="19">
                  <c:v>110</c:v>
                </c:pt>
                <c:pt idx="20">
                  <c:v>0</c:v>
                </c:pt>
                <c:pt idx="21">
                  <c:v>105</c:v>
                </c:pt>
                <c:pt idx="22">
                  <c:v>122.5</c:v>
                </c:pt>
                <c:pt idx="23">
                  <c:v>150</c:v>
                </c:pt>
                <c:pt idx="24">
                  <c:v>110</c:v>
                </c:pt>
                <c:pt idx="25">
                  <c:v>132.5</c:v>
                </c:pt>
                <c:pt idx="26">
                  <c:v>142.5</c:v>
                </c:pt>
                <c:pt idx="27">
                  <c:v>162.5</c:v>
                </c:pt>
                <c:pt idx="28">
                  <c:v>0</c:v>
                </c:pt>
                <c:pt idx="29">
                  <c:v>145</c:v>
                </c:pt>
                <c:pt idx="30">
                  <c:v>147.5</c:v>
                </c:pt>
                <c:pt idx="31">
                  <c:v>0</c:v>
                </c:pt>
                <c:pt idx="32">
                  <c:v>115</c:v>
                </c:pt>
                <c:pt idx="33">
                  <c:v>120</c:v>
                </c:pt>
                <c:pt idx="34">
                  <c:v>187.5</c:v>
                </c:pt>
                <c:pt idx="35">
                  <c:v>145</c:v>
                </c:pt>
                <c:pt idx="36">
                  <c:v>180</c:v>
                </c:pt>
                <c:pt idx="37">
                  <c:v>200</c:v>
                </c:pt>
                <c:pt idx="38">
                  <c:v>175</c:v>
                </c:pt>
                <c:pt idx="39">
                  <c:v>0</c:v>
                </c:pt>
              </c:numCache>
            </c:numRef>
          </c:val>
        </c:ser>
        <c:ser>
          <c:idx val="8"/>
          <c:order val="8"/>
          <c:tx>
            <c:strRef>
              <c:f>'POWERLIFTING RAW MOŠKI'!$N$3:$N$4</c:f>
              <c:strCache>
                <c:ptCount val="1"/>
                <c:pt idx="0">
                  <c:v>BENCHPRESS 3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MOŠKI'!$N$5:$N$44</c:f>
              <c:numCache>
                <c:formatCode>0.0</c:formatCode>
                <c:ptCount val="40"/>
                <c:pt idx="0">
                  <c:v>37.5</c:v>
                </c:pt>
                <c:pt idx="1">
                  <c:v>52.5</c:v>
                </c:pt>
                <c:pt idx="2">
                  <c:v>87.5</c:v>
                </c:pt>
                <c:pt idx="3">
                  <c:v>60</c:v>
                </c:pt>
                <c:pt idx="4">
                  <c:v>50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120</c:v>
                </c:pt>
                <c:pt idx="14">
                  <c:v>130</c:v>
                </c:pt>
                <c:pt idx="15">
                  <c:v>107.5</c:v>
                </c:pt>
                <c:pt idx="16">
                  <c:v>65</c:v>
                </c:pt>
                <c:pt idx="17">
                  <c:v>135</c:v>
                </c:pt>
                <c:pt idx="18">
                  <c:v>125</c:v>
                </c:pt>
                <c:pt idx="19">
                  <c:v>110</c:v>
                </c:pt>
                <c:pt idx="20">
                  <c:v>0</c:v>
                </c:pt>
                <c:pt idx="21">
                  <c:v>112.5</c:v>
                </c:pt>
                <c:pt idx="22">
                  <c:v>127.5</c:v>
                </c:pt>
                <c:pt idx="23">
                  <c:v>160</c:v>
                </c:pt>
                <c:pt idx="24">
                  <c:v>112.5</c:v>
                </c:pt>
                <c:pt idx="25">
                  <c:v>135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152.5</c:v>
                </c:pt>
                <c:pt idx="30">
                  <c:v>155</c:v>
                </c:pt>
                <c:pt idx="31">
                  <c:v>0</c:v>
                </c:pt>
                <c:pt idx="32">
                  <c:v>120</c:v>
                </c:pt>
                <c:pt idx="33">
                  <c:v>125</c:v>
                </c:pt>
                <c:pt idx="34">
                  <c:v>187.5</c:v>
                </c:pt>
                <c:pt idx="35">
                  <c:v>145</c:v>
                </c:pt>
                <c:pt idx="36">
                  <c:v>190</c:v>
                </c:pt>
                <c:pt idx="37">
                  <c:v>205</c:v>
                </c:pt>
                <c:pt idx="38">
                  <c:v>177.5</c:v>
                </c:pt>
                <c:pt idx="39">
                  <c:v>0</c:v>
                </c:pt>
              </c:numCache>
            </c:numRef>
          </c:val>
        </c:ser>
        <c:ser>
          <c:idx val="9"/>
          <c:order val="9"/>
          <c:tx>
            <c:strRef>
              <c:f>'POWERLIFTING RAW MOŠKI'!$O$3:$O$4</c:f>
              <c:strCache>
                <c:ptCount val="1"/>
                <c:pt idx="0">
                  <c:v>BENCHPRESS 4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MOŠKI'!$O$5:$O$44</c:f>
              <c:numCache>
                <c:formatCode>0.0</c:formatCode>
                <c:ptCount val="40"/>
                <c:pt idx="5">
                  <c:v>0</c:v>
                </c:pt>
                <c:pt idx="2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'POWERLIFTING RAW MOŠKI'!$P$3:$P$4</c:f>
              <c:strCache>
                <c:ptCount val="1"/>
                <c:pt idx="0">
                  <c:v>BENCHPRESS best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MOŠKI'!$P$5:$P$44</c:f>
              <c:numCache>
                <c:formatCode>0.0</c:formatCode>
                <c:ptCount val="40"/>
                <c:pt idx="0">
                  <c:v>37.5</c:v>
                </c:pt>
                <c:pt idx="1">
                  <c:v>50</c:v>
                </c:pt>
                <c:pt idx="2">
                  <c:v>87.5</c:v>
                </c:pt>
                <c:pt idx="3">
                  <c:v>50</c:v>
                </c:pt>
                <c:pt idx="4">
                  <c:v>50</c:v>
                </c:pt>
                <c:pt idx="5">
                  <c:v>82.5</c:v>
                </c:pt>
                <c:pt idx="6">
                  <c:v>82.5</c:v>
                </c:pt>
                <c:pt idx="7">
                  <c:v>80</c:v>
                </c:pt>
                <c:pt idx="8">
                  <c:v>82.5</c:v>
                </c:pt>
                <c:pt idx="9">
                  <c:v>131</c:v>
                </c:pt>
                <c:pt idx="10">
                  <c:v>125</c:v>
                </c:pt>
                <c:pt idx="11">
                  <c:v>135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105</c:v>
                </c:pt>
                <c:pt idx="16">
                  <c:v>62.5</c:v>
                </c:pt>
                <c:pt idx="17">
                  <c:v>130</c:v>
                </c:pt>
                <c:pt idx="18">
                  <c:v>125</c:v>
                </c:pt>
                <c:pt idx="19">
                  <c:v>110</c:v>
                </c:pt>
                <c:pt idx="20">
                  <c:v>155</c:v>
                </c:pt>
                <c:pt idx="21">
                  <c:v>112.5</c:v>
                </c:pt>
                <c:pt idx="22">
                  <c:v>122.5</c:v>
                </c:pt>
                <c:pt idx="23">
                  <c:v>160</c:v>
                </c:pt>
                <c:pt idx="24">
                  <c:v>110</c:v>
                </c:pt>
                <c:pt idx="25">
                  <c:v>132.5</c:v>
                </c:pt>
                <c:pt idx="26">
                  <c:v>150</c:v>
                </c:pt>
                <c:pt idx="27">
                  <c:v>162.5</c:v>
                </c:pt>
                <c:pt idx="28">
                  <c:v>140</c:v>
                </c:pt>
                <c:pt idx="29">
                  <c:v>152.5</c:v>
                </c:pt>
                <c:pt idx="30">
                  <c:v>147.5</c:v>
                </c:pt>
                <c:pt idx="31">
                  <c:v>182.5</c:v>
                </c:pt>
                <c:pt idx="32">
                  <c:v>115</c:v>
                </c:pt>
                <c:pt idx="33">
                  <c:v>120</c:v>
                </c:pt>
                <c:pt idx="34">
                  <c:v>187.5</c:v>
                </c:pt>
                <c:pt idx="35">
                  <c:v>135</c:v>
                </c:pt>
                <c:pt idx="36">
                  <c:v>190</c:v>
                </c:pt>
                <c:pt idx="37">
                  <c:v>205</c:v>
                </c:pt>
                <c:pt idx="38">
                  <c:v>177.5</c:v>
                </c:pt>
                <c:pt idx="39">
                  <c:v>160</c:v>
                </c:pt>
              </c:numCache>
            </c:numRef>
          </c:val>
        </c:ser>
        <c:axId val="33476992"/>
        <c:axId val="33478528"/>
      </c:barChart>
      <c:catAx>
        <c:axId val="33476992"/>
        <c:scaling>
          <c:orientation val="minMax"/>
        </c:scaling>
        <c:axPos val="b"/>
        <c:numFmt formatCode="General" sourceLinked="1"/>
        <c:tickLblPos val="nextTo"/>
        <c:crossAx val="33478528"/>
        <c:crosses val="autoZero"/>
        <c:auto val="1"/>
        <c:lblAlgn val="ctr"/>
        <c:lblOffset val="100"/>
      </c:catAx>
      <c:valAx>
        <c:axId val="33478528"/>
        <c:scaling>
          <c:orientation val="minMax"/>
        </c:scaling>
        <c:axPos val="l"/>
        <c:majorGridlines/>
        <c:numFmt formatCode="General" sourceLinked="1"/>
        <c:tickLblPos val="nextTo"/>
        <c:crossAx val="3347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75000000000002"/>
          <c:y val="0.26094276094276092"/>
          <c:w val="0.12395833333333334"/>
          <c:h val="0.44612794612794615"/>
        </c:manualLayout>
      </c:layout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barChart>
        <c:barDir val="col"/>
        <c:grouping val="clustered"/>
        <c:ser>
          <c:idx val="0"/>
          <c:order val="0"/>
          <c:tx>
            <c:strRef>
              <c:f>'POWERLIFTING RAW MOŠKI'!$F$3:$F$4</c:f>
              <c:strCache>
                <c:ptCount val="1"/>
                <c:pt idx="0">
                  <c:v>BW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MOŠKI'!$F$5:$F$44</c:f>
              <c:numCache>
                <c:formatCode>General</c:formatCode>
                <c:ptCount val="40"/>
                <c:pt idx="0">
                  <c:v>50.4</c:v>
                </c:pt>
                <c:pt idx="1">
                  <c:v>52</c:v>
                </c:pt>
                <c:pt idx="2">
                  <c:v>55.2</c:v>
                </c:pt>
                <c:pt idx="3">
                  <c:v>58.5</c:v>
                </c:pt>
                <c:pt idx="4">
                  <c:v>58.7</c:v>
                </c:pt>
                <c:pt idx="5">
                  <c:v>59.6</c:v>
                </c:pt>
                <c:pt idx="6">
                  <c:v>62.7</c:v>
                </c:pt>
                <c:pt idx="7">
                  <c:v>65.900000000000006</c:v>
                </c:pt>
                <c:pt idx="8">
                  <c:v>66.099999999999994</c:v>
                </c:pt>
                <c:pt idx="9">
                  <c:v>67.599999999999994</c:v>
                </c:pt>
                <c:pt idx="10">
                  <c:v>74.05</c:v>
                </c:pt>
                <c:pt idx="11">
                  <c:v>74.599999999999994</c:v>
                </c:pt>
                <c:pt idx="12" formatCode="0.00">
                  <c:v>77.400000000000006</c:v>
                </c:pt>
                <c:pt idx="13" formatCode="0.00">
                  <c:v>80.05</c:v>
                </c:pt>
                <c:pt idx="14" formatCode="0.00">
                  <c:v>80.7</c:v>
                </c:pt>
                <c:pt idx="15" formatCode="0.00">
                  <c:v>81.099999999999994</c:v>
                </c:pt>
                <c:pt idx="16" formatCode="0.00">
                  <c:v>76.849999999999994</c:v>
                </c:pt>
                <c:pt idx="17" formatCode="0.00">
                  <c:v>78.7</c:v>
                </c:pt>
                <c:pt idx="18" formatCode="0.00">
                  <c:v>80.099999999999994</c:v>
                </c:pt>
                <c:pt idx="19" formatCode="0.00">
                  <c:v>80.8</c:v>
                </c:pt>
                <c:pt idx="20" formatCode="0.00">
                  <c:v>81.7</c:v>
                </c:pt>
                <c:pt idx="21" formatCode="0.00">
                  <c:v>81.5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97.85</c:v>
                </c:pt>
                <c:pt idx="38">
                  <c:v>98.25</c:v>
                </c:pt>
                <c:pt idx="3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'POWERLIFTING RAW MOŠKI'!$G$3:$G$4</c:f>
              <c:strCache>
                <c:ptCount val="1"/>
                <c:pt idx="0">
                  <c:v>SQUAT 1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MOŠKI'!$G$5:$G$44</c:f>
              <c:numCache>
                <c:formatCode>0.0</c:formatCode>
                <c:ptCount val="40"/>
                <c:pt idx="0">
                  <c:v>35</c:v>
                </c:pt>
                <c:pt idx="1">
                  <c:v>50</c:v>
                </c:pt>
                <c:pt idx="2">
                  <c:v>100</c:v>
                </c:pt>
                <c:pt idx="3">
                  <c:v>80</c:v>
                </c:pt>
                <c:pt idx="4">
                  <c:v>45</c:v>
                </c:pt>
                <c:pt idx="5">
                  <c:v>130</c:v>
                </c:pt>
                <c:pt idx="6">
                  <c:v>120</c:v>
                </c:pt>
                <c:pt idx="7">
                  <c:v>130</c:v>
                </c:pt>
                <c:pt idx="8">
                  <c:v>115</c:v>
                </c:pt>
                <c:pt idx="9">
                  <c:v>100</c:v>
                </c:pt>
                <c:pt idx="10">
                  <c:v>165</c:v>
                </c:pt>
                <c:pt idx="11">
                  <c:v>200</c:v>
                </c:pt>
                <c:pt idx="12">
                  <c:v>185</c:v>
                </c:pt>
                <c:pt idx="13">
                  <c:v>180</c:v>
                </c:pt>
                <c:pt idx="14">
                  <c:v>150</c:v>
                </c:pt>
                <c:pt idx="15">
                  <c:v>175</c:v>
                </c:pt>
                <c:pt idx="16">
                  <c:v>110</c:v>
                </c:pt>
                <c:pt idx="17">
                  <c:v>210</c:v>
                </c:pt>
                <c:pt idx="18">
                  <c:v>150</c:v>
                </c:pt>
                <c:pt idx="19">
                  <c:v>155</c:v>
                </c:pt>
                <c:pt idx="20">
                  <c:v>215</c:v>
                </c:pt>
                <c:pt idx="21">
                  <c:v>175</c:v>
                </c:pt>
                <c:pt idx="22">
                  <c:v>155</c:v>
                </c:pt>
                <c:pt idx="23">
                  <c:v>140</c:v>
                </c:pt>
                <c:pt idx="24">
                  <c:v>130</c:v>
                </c:pt>
                <c:pt idx="25">
                  <c:v>155</c:v>
                </c:pt>
                <c:pt idx="26">
                  <c:v>190</c:v>
                </c:pt>
                <c:pt idx="27">
                  <c:v>200</c:v>
                </c:pt>
                <c:pt idx="28">
                  <c:v>200</c:v>
                </c:pt>
                <c:pt idx="29">
                  <c:v>250</c:v>
                </c:pt>
                <c:pt idx="30">
                  <c:v>185</c:v>
                </c:pt>
                <c:pt idx="31">
                  <c:v>225</c:v>
                </c:pt>
                <c:pt idx="32">
                  <c:v>130</c:v>
                </c:pt>
                <c:pt idx="33">
                  <c:v>140</c:v>
                </c:pt>
                <c:pt idx="34">
                  <c:v>245</c:v>
                </c:pt>
                <c:pt idx="35">
                  <c:v>215</c:v>
                </c:pt>
                <c:pt idx="36">
                  <c:v>240</c:v>
                </c:pt>
                <c:pt idx="37">
                  <c:v>285</c:v>
                </c:pt>
                <c:pt idx="38">
                  <c:v>310</c:v>
                </c:pt>
                <c:pt idx="39">
                  <c:v>240</c:v>
                </c:pt>
              </c:numCache>
            </c:numRef>
          </c:val>
        </c:ser>
        <c:ser>
          <c:idx val="2"/>
          <c:order val="2"/>
          <c:tx>
            <c:strRef>
              <c:f>'POWERLIFTING RAW MOŠKI'!$H$3:$H$4</c:f>
              <c:strCache>
                <c:ptCount val="1"/>
                <c:pt idx="0">
                  <c:v>SQUAT 2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MOŠKI'!$H$5:$H$44</c:f>
              <c:numCache>
                <c:formatCode>0.0</c:formatCode>
                <c:ptCount val="40"/>
                <c:pt idx="0">
                  <c:v>45</c:v>
                </c:pt>
                <c:pt idx="1">
                  <c:v>55</c:v>
                </c:pt>
                <c:pt idx="2">
                  <c:v>100</c:v>
                </c:pt>
                <c:pt idx="3">
                  <c:v>90</c:v>
                </c:pt>
                <c:pt idx="4">
                  <c:v>55</c:v>
                </c:pt>
                <c:pt idx="5">
                  <c:v>140</c:v>
                </c:pt>
                <c:pt idx="6">
                  <c:v>125</c:v>
                </c:pt>
                <c:pt idx="7">
                  <c:v>140</c:v>
                </c:pt>
                <c:pt idx="8">
                  <c:v>120</c:v>
                </c:pt>
                <c:pt idx="9">
                  <c:v>110</c:v>
                </c:pt>
                <c:pt idx="10">
                  <c:v>180</c:v>
                </c:pt>
                <c:pt idx="11">
                  <c:v>220</c:v>
                </c:pt>
                <c:pt idx="12">
                  <c:v>190</c:v>
                </c:pt>
                <c:pt idx="13">
                  <c:v>190</c:v>
                </c:pt>
                <c:pt idx="14">
                  <c:v>160</c:v>
                </c:pt>
                <c:pt idx="15">
                  <c:v>0</c:v>
                </c:pt>
                <c:pt idx="16">
                  <c:v>110</c:v>
                </c:pt>
                <c:pt idx="17">
                  <c:v>220</c:v>
                </c:pt>
                <c:pt idx="18">
                  <c:v>160</c:v>
                </c:pt>
                <c:pt idx="19">
                  <c:v>165</c:v>
                </c:pt>
                <c:pt idx="20">
                  <c:v>225</c:v>
                </c:pt>
                <c:pt idx="21">
                  <c:v>185</c:v>
                </c:pt>
                <c:pt idx="22">
                  <c:v>165</c:v>
                </c:pt>
                <c:pt idx="23">
                  <c:v>155</c:v>
                </c:pt>
                <c:pt idx="24">
                  <c:v>150</c:v>
                </c:pt>
                <c:pt idx="25">
                  <c:v>170</c:v>
                </c:pt>
                <c:pt idx="26">
                  <c:v>205</c:v>
                </c:pt>
                <c:pt idx="27">
                  <c:v>215</c:v>
                </c:pt>
                <c:pt idx="28">
                  <c:v>210</c:v>
                </c:pt>
                <c:pt idx="29">
                  <c:v>265</c:v>
                </c:pt>
                <c:pt idx="30">
                  <c:v>200</c:v>
                </c:pt>
                <c:pt idx="31">
                  <c:v>235</c:v>
                </c:pt>
                <c:pt idx="32">
                  <c:v>145</c:v>
                </c:pt>
                <c:pt idx="33">
                  <c:v>150</c:v>
                </c:pt>
                <c:pt idx="34">
                  <c:v>260</c:v>
                </c:pt>
                <c:pt idx="35">
                  <c:v>215</c:v>
                </c:pt>
                <c:pt idx="36">
                  <c:v>240</c:v>
                </c:pt>
                <c:pt idx="37">
                  <c:v>295</c:v>
                </c:pt>
                <c:pt idx="38">
                  <c:v>310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'POWERLIFTING RAW MOŠKI'!$I$3:$I$4</c:f>
              <c:strCache>
                <c:ptCount val="1"/>
                <c:pt idx="0">
                  <c:v>SQUAT 3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MOŠKI'!$I$5:$I$44</c:f>
              <c:numCache>
                <c:formatCode>0.0</c:formatCode>
                <c:ptCount val="40"/>
                <c:pt idx="0">
                  <c:v>55</c:v>
                </c:pt>
                <c:pt idx="1">
                  <c:v>60</c:v>
                </c:pt>
                <c:pt idx="2">
                  <c:v>115</c:v>
                </c:pt>
                <c:pt idx="3">
                  <c:v>100</c:v>
                </c:pt>
                <c:pt idx="4">
                  <c:v>65</c:v>
                </c:pt>
                <c:pt idx="5">
                  <c:v>150</c:v>
                </c:pt>
                <c:pt idx="6">
                  <c:v>0</c:v>
                </c:pt>
                <c:pt idx="7">
                  <c:v>140</c:v>
                </c:pt>
                <c:pt idx="8">
                  <c:v>125</c:v>
                </c:pt>
                <c:pt idx="9">
                  <c:v>120</c:v>
                </c:pt>
                <c:pt idx="10">
                  <c:v>0</c:v>
                </c:pt>
                <c:pt idx="11">
                  <c:v>220</c:v>
                </c:pt>
                <c:pt idx="12">
                  <c:v>195</c:v>
                </c:pt>
                <c:pt idx="13">
                  <c:v>210</c:v>
                </c:pt>
                <c:pt idx="14">
                  <c:v>175</c:v>
                </c:pt>
                <c:pt idx="15">
                  <c:v>0</c:v>
                </c:pt>
                <c:pt idx="16">
                  <c:v>120</c:v>
                </c:pt>
                <c:pt idx="17">
                  <c:v>225</c:v>
                </c:pt>
                <c:pt idx="18">
                  <c:v>170</c:v>
                </c:pt>
                <c:pt idx="19">
                  <c:v>172.5</c:v>
                </c:pt>
                <c:pt idx="20">
                  <c:v>0</c:v>
                </c:pt>
                <c:pt idx="21">
                  <c:v>195</c:v>
                </c:pt>
                <c:pt idx="22">
                  <c:v>175</c:v>
                </c:pt>
                <c:pt idx="23">
                  <c:v>165</c:v>
                </c:pt>
                <c:pt idx="24">
                  <c:v>170</c:v>
                </c:pt>
                <c:pt idx="25">
                  <c:v>177.5</c:v>
                </c:pt>
                <c:pt idx="26">
                  <c:v>215</c:v>
                </c:pt>
                <c:pt idx="27">
                  <c:v>225</c:v>
                </c:pt>
                <c:pt idx="28">
                  <c:v>215</c:v>
                </c:pt>
                <c:pt idx="29">
                  <c:v>272.5</c:v>
                </c:pt>
                <c:pt idx="30">
                  <c:v>215</c:v>
                </c:pt>
                <c:pt idx="31">
                  <c:v>240</c:v>
                </c:pt>
                <c:pt idx="32">
                  <c:v>155</c:v>
                </c:pt>
                <c:pt idx="33">
                  <c:v>160</c:v>
                </c:pt>
                <c:pt idx="34">
                  <c:v>260</c:v>
                </c:pt>
                <c:pt idx="35">
                  <c:v>230</c:v>
                </c:pt>
                <c:pt idx="36">
                  <c:v>260</c:v>
                </c:pt>
                <c:pt idx="37">
                  <c:v>295</c:v>
                </c:pt>
                <c:pt idx="38">
                  <c:v>320</c:v>
                </c:pt>
                <c:pt idx="3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'POWERLIFTING RAW MOŠKI'!$J$3:$J$4</c:f>
              <c:strCache>
                <c:ptCount val="1"/>
                <c:pt idx="0">
                  <c:v>SQUAT 4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MOŠKI'!$J$5:$J$44</c:f>
              <c:numCache>
                <c:formatCode>0.0</c:formatCode>
                <c:ptCount val="40"/>
                <c:pt idx="2">
                  <c:v>0</c:v>
                </c:pt>
                <c:pt idx="8">
                  <c:v>0</c:v>
                </c:pt>
                <c:pt idx="13">
                  <c:v>0</c:v>
                </c:pt>
                <c:pt idx="38">
                  <c:v>330</c:v>
                </c:pt>
              </c:numCache>
            </c:numRef>
          </c:val>
        </c:ser>
        <c:ser>
          <c:idx val="5"/>
          <c:order val="5"/>
          <c:tx>
            <c:strRef>
              <c:f>'POWERLIFTING RAW MOŠKI'!$K$3:$K$4</c:f>
              <c:strCache>
                <c:ptCount val="1"/>
                <c:pt idx="0">
                  <c:v>SQUAT best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MOŠKI'!$K$5:$K$44</c:f>
              <c:numCache>
                <c:formatCode>0.0</c:formatCode>
                <c:ptCount val="40"/>
                <c:pt idx="0">
                  <c:v>55</c:v>
                </c:pt>
                <c:pt idx="1">
                  <c:v>55</c:v>
                </c:pt>
                <c:pt idx="2">
                  <c:v>115</c:v>
                </c:pt>
                <c:pt idx="3">
                  <c:v>100</c:v>
                </c:pt>
                <c:pt idx="4">
                  <c:v>55</c:v>
                </c:pt>
                <c:pt idx="5">
                  <c:v>150</c:v>
                </c:pt>
                <c:pt idx="6">
                  <c:v>125</c:v>
                </c:pt>
                <c:pt idx="7">
                  <c:v>140</c:v>
                </c:pt>
                <c:pt idx="8">
                  <c:v>125</c:v>
                </c:pt>
                <c:pt idx="9">
                  <c:v>100</c:v>
                </c:pt>
                <c:pt idx="10">
                  <c:v>180</c:v>
                </c:pt>
                <c:pt idx="11">
                  <c:v>200</c:v>
                </c:pt>
                <c:pt idx="12">
                  <c:v>195</c:v>
                </c:pt>
                <c:pt idx="13">
                  <c:v>210</c:v>
                </c:pt>
                <c:pt idx="14">
                  <c:v>150</c:v>
                </c:pt>
                <c:pt idx="15">
                  <c:v>185.5</c:v>
                </c:pt>
                <c:pt idx="16">
                  <c:v>120</c:v>
                </c:pt>
                <c:pt idx="17">
                  <c:v>225</c:v>
                </c:pt>
                <c:pt idx="18">
                  <c:v>150</c:v>
                </c:pt>
                <c:pt idx="19">
                  <c:v>172.5</c:v>
                </c:pt>
                <c:pt idx="20">
                  <c:v>225</c:v>
                </c:pt>
                <c:pt idx="21">
                  <c:v>195</c:v>
                </c:pt>
                <c:pt idx="22">
                  <c:v>155</c:v>
                </c:pt>
                <c:pt idx="23">
                  <c:v>165</c:v>
                </c:pt>
                <c:pt idx="24">
                  <c:v>150</c:v>
                </c:pt>
                <c:pt idx="25">
                  <c:v>170</c:v>
                </c:pt>
                <c:pt idx="26">
                  <c:v>215</c:v>
                </c:pt>
                <c:pt idx="27">
                  <c:v>225</c:v>
                </c:pt>
                <c:pt idx="28">
                  <c:v>215</c:v>
                </c:pt>
                <c:pt idx="29">
                  <c:v>250</c:v>
                </c:pt>
                <c:pt idx="30">
                  <c:v>200</c:v>
                </c:pt>
                <c:pt idx="31">
                  <c:v>240</c:v>
                </c:pt>
                <c:pt idx="32">
                  <c:v>155</c:v>
                </c:pt>
                <c:pt idx="33">
                  <c:v>160</c:v>
                </c:pt>
                <c:pt idx="34">
                  <c:v>260</c:v>
                </c:pt>
                <c:pt idx="35">
                  <c:v>215</c:v>
                </c:pt>
                <c:pt idx="36">
                  <c:v>260</c:v>
                </c:pt>
                <c:pt idx="37">
                  <c:v>295</c:v>
                </c:pt>
                <c:pt idx="38">
                  <c:v>320</c:v>
                </c:pt>
                <c:pt idx="39">
                  <c:v>255</c:v>
                </c:pt>
              </c:numCache>
            </c:numRef>
          </c:val>
        </c:ser>
        <c:ser>
          <c:idx val="6"/>
          <c:order val="6"/>
          <c:tx>
            <c:strRef>
              <c:f>'POWERLIFTING RAW MOŠKI'!$L$3:$L$4</c:f>
              <c:strCache>
                <c:ptCount val="1"/>
                <c:pt idx="0">
                  <c:v>BENCHPRESS 1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MOŠKI'!$L$5:$L$44</c:f>
              <c:numCache>
                <c:formatCode>0.0</c:formatCode>
                <c:ptCount val="40"/>
                <c:pt idx="0">
                  <c:v>30</c:v>
                </c:pt>
                <c:pt idx="1">
                  <c:v>40</c:v>
                </c:pt>
                <c:pt idx="2">
                  <c:v>77.5</c:v>
                </c:pt>
                <c:pt idx="3">
                  <c:v>50</c:v>
                </c:pt>
                <c:pt idx="4">
                  <c:v>42.5</c:v>
                </c:pt>
                <c:pt idx="5">
                  <c:v>77.5</c:v>
                </c:pt>
                <c:pt idx="6">
                  <c:v>77.5</c:v>
                </c:pt>
                <c:pt idx="7">
                  <c:v>80</c:v>
                </c:pt>
                <c:pt idx="8">
                  <c:v>77.5</c:v>
                </c:pt>
                <c:pt idx="9">
                  <c:v>120</c:v>
                </c:pt>
                <c:pt idx="10">
                  <c:v>125</c:v>
                </c:pt>
                <c:pt idx="11">
                  <c:v>125</c:v>
                </c:pt>
                <c:pt idx="12">
                  <c:v>115</c:v>
                </c:pt>
                <c:pt idx="13">
                  <c:v>110</c:v>
                </c:pt>
                <c:pt idx="14">
                  <c:v>110</c:v>
                </c:pt>
                <c:pt idx="15">
                  <c:v>100</c:v>
                </c:pt>
                <c:pt idx="16">
                  <c:v>55</c:v>
                </c:pt>
                <c:pt idx="17">
                  <c:v>120</c:v>
                </c:pt>
                <c:pt idx="18">
                  <c:v>110</c:v>
                </c:pt>
                <c:pt idx="19">
                  <c:v>105</c:v>
                </c:pt>
                <c:pt idx="20">
                  <c:v>155</c:v>
                </c:pt>
                <c:pt idx="21">
                  <c:v>95</c:v>
                </c:pt>
                <c:pt idx="22">
                  <c:v>115</c:v>
                </c:pt>
                <c:pt idx="23">
                  <c:v>140</c:v>
                </c:pt>
                <c:pt idx="24">
                  <c:v>105</c:v>
                </c:pt>
                <c:pt idx="25">
                  <c:v>125</c:v>
                </c:pt>
                <c:pt idx="26">
                  <c:v>135</c:v>
                </c:pt>
                <c:pt idx="27">
                  <c:v>155</c:v>
                </c:pt>
                <c:pt idx="28">
                  <c:v>125</c:v>
                </c:pt>
                <c:pt idx="29">
                  <c:v>135</c:v>
                </c:pt>
                <c:pt idx="30">
                  <c:v>140</c:v>
                </c:pt>
                <c:pt idx="31">
                  <c:v>170</c:v>
                </c:pt>
                <c:pt idx="32">
                  <c:v>105</c:v>
                </c:pt>
                <c:pt idx="33">
                  <c:v>110</c:v>
                </c:pt>
                <c:pt idx="34">
                  <c:v>180</c:v>
                </c:pt>
                <c:pt idx="35">
                  <c:v>135</c:v>
                </c:pt>
                <c:pt idx="36">
                  <c:v>170</c:v>
                </c:pt>
                <c:pt idx="37">
                  <c:v>190</c:v>
                </c:pt>
                <c:pt idx="38">
                  <c:v>170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'POWERLIFTING RAW MOŠKI'!$M$3:$M$4</c:f>
              <c:strCache>
                <c:ptCount val="1"/>
                <c:pt idx="0">
                  <c:v>BENCHPRESS 2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MOŠKI'!$M$5:$M$44</c:f>
              <c:numCache>
                <c:formatCode>0.0</c:formatCode>
                <c:ptCount val="40"/>
                <c:pt idx="0">
                  <c:v>35</c:v>
                </c:pt>
                <c:pt idx="1">
                  <c:v>50</c:v>
                </c:pt>
                <c:pt idx="2">
                  <c:v>82.5</c:v>
                </c:pt>
                <c:pt idx="3">
                  <c:v>55</c:v>
                </c:pt>
                <c:pt idx="4">
                  <c:v>45</c:v>
                </c:pt>
                <c:pt idx="5">
                  <c:v>82.5</c:v>
                </c:pt>
                <c:pt idx="6">
                  <c:v>82.5</c:v>
                </c:pt>
                <c:pt idx="7">
                  <c:v>0</c:v>
                </c:pt>
                <c:pt idx="8">
                  <c:v>82.5</c:v>
                </c:pt>
                <c:pt idx="9">
                  <c:v>0</c:v>
                </c:pt>
                <c:pt idx="10">
                  <c:v>0</c:v>
                </c:pt>
                <c:pt idx="11">
                  <c:v>130</c:v>
                </c:pt>
                <c:pt idx="12">
                  <c:v>120</c:v>
                </c:pt>
                <c:pt idx="13">
                  <c:v>115</c:v>
                </c:pt>
                <c:pt idx="14">
                  <c:v>125</c:v>
                </c:pt>
                <c:pt idx="15">
                  <c:v>105</c:v>
                </c:pt>
                <c:pt idx="16">
                  <c:v>62.5</c:v>
                </c:pt>
                <c:pt idx="17">
                  <c:v>130</c:v>
                </c:pt>
                <c:pt idx="18">
                  <c:v>120</c:v>
                </c:pt>
                <c:pt idx="19">
                  <c:v>110</c:v>
                </c:pt>
                <c:pt idx="20">
                  <c:v>0</c:v>
                </c:pt>
                <c:pt idx="21">
                  <c:v>105</c:v>
                </c:pt>
                <c:pt idx="22">
                  <c:v>122.5</c:v>
                </c:pt>
                <c:pt idx="23">
                  <c:v>150</c:v>
                </c:pt>
                <c:pt idx="24">
                  <c:v>110</c:v>
                </c:pt>
                <c:pt idx="25">
                  <c:v>132.5</c:v>
                </c:pt>
                <c:pt idx="26">
                  <c:v>142.5</c:v>
                </c:pt>
                <c:pt idx="27">
                  <c:v>162.5</c:v>
                </c:pt>
                <c:pt idx="28">
                  <c:v>0</c:v>
                </c:pt>
                <c:pt idx="29">
                  <c:v>145</c:v>
                </c:pt>
                <c:pt idx="30">
                  <c:v>147.5</c:v>
                </c:pt>
                <c:pt idx="31">
                  <c:v>0</c:v>
                </c:pt>
                <c:pt idx="32">
                  <c:v>115</c:v>
                </c:pt>
                <c:pt idx="33">
                  <c:v>120</c:v>
                </c:pt>
                <c:pt idx="34">
                  <c:v>187.5</c:v>
                </c:pt>
                <c:pt idx="35">
                  <c:v>145</c:v>
                </c:pt>
                <c:pt idx="36">
                  <c:v>180</c:v>
                </c:pt>
                <c:pt idx="37">
                  <c:v>200</c:v>
                </c:pt>
                <c:pt idx="38">
                  <c:v>175</c:v>
                </c:pt>
                <c:pt idx="39">
                  <c:v>0</c:v>
                </c:pt>
              </c:numCache>
            </c:numRef>
          </c:val>
        </c:ser>
        <c:ser>
          <c:idx val="8"/>
          <c:order val="8"/>
          <c:tx>
            <c:strRef>
              <c:f>'POWERLIFTING RAW MOŠKI'!$N$3:$N$4</c:f>
              <c:strCache>
                <c:ptCount val="1"/>
                <c:pt idx="0">
                  <c:v>BENCHPRESS 3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MOŠKI'!$N$5:$N$44</c:f>
              <c:numCache>
                <c:formatCode>0.0</c:formatCode>
                <c:ptCount val="40"/>
                <c:pt idx="0">
                  <c:v>37.5</c:v>
                </c:pt>
                <c:pt idx="1">
                  <c:v>52.5</c:v>
                </c:pt>
                <c:pt idx="2">
                  <c:v>87.5</c:v>
                </c:pt>
                <c:pt idx="3">
                  <c:v>60</c:v>
                </c:pt>
                <c:pt idx="4">
                  <c:v>50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120</c:v>
                </c:pt>
                <c:pt idx="14">
                  <c:v>130</c:v>
                </c:pt>
                <c:pt idx="15">
                  <c:v>107.5</c:v>
                </c:pt>
                <c:pt idx="16">
                  <c:v>65</c:v>
                </c:pt>
                <c:pt idx="17">
                  <c:v>135</c:v>
                </c:pt>
                <c:pt idx="18">
                  <c:v>125</c:v>
                </c:pt>
                <c:pt idx="19">
                  <c:v>110</c:v>
                </c:pt>
                <c:pt idx="20">
                  <c:v>0</c:v>
                </c:pt>
                <c:pt idx="21">
                  <c:v>112.5</c:v>
                </c:pt>
                <c:pt idx="22">
                  <c:v>127.5</c:v>
                </c:pt>
                <c:pt idx="23">
                  <c:v>160</c:v>
                </c:pt>
                <c:pt idx="24">
                  <c:v>112.5</c:v>
                </c:pt>
                <c:pt idx="25">
                  <c:v>135</c:v>
                </c:pt>
                <c:pt idx="26">
                  <c:v>150</c:v>
                </c:pt>
                <c:pt idx="27">
                  <c:v>0</c:v>
                </c:pt>
                <c:pt idx="28">
                  <c:v>0</c:v>
                </c:pt>
                <c:pt idx="29">
                  <c:v>152.5</c:v>
                </c:pt>
                <c:pt idx="30">
                  <c:v>155</c:v>
                </c:pt>
                <c:pt idx="31">
                  <c:v>0</c:v>
                </c:pt>
                <c:pt idx="32">
                  <c:v>120</c:v>
                </c:pt>
                <c:pt idx="33">
                  <c:v>125</c:v>
                </c:pt>
                <c:pt idx="34">
                  <c:v>187.5</c:v>
                </c:pt>
                <c:pt idx="35">
                  <c:v>145</c:v>
                </c:pt>
                <c:pt idx="36">
                  <c:v>190</c:v>
                </c:pt>
                <c:pt idx="37">
                  <c:v>205</c:v>
                </c:pt>
                <c:pt idx="38">
                  <c:v>177.5</c:v>
                </c:pt>
                <c:pt idx="39">
                  <c:v>0</c:v>
                </c:pt>
              </c:numCache>
            </c:numRef>
          </c:val>
        </c:ser>
        <c:ser>
          <c:idx val="9"/>
          <c:order val="9"/>
          <c:tx>
            <c:strRef>
              <c:f>'POWERLIFTING RAW MOŠKI'!$O$3:$O$4</c:f>
              <c:strCache>
                <c:ptCount val="1"/>
                <c:pt idx="0">
                  <c:v>BENCHPRESS 4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MOŠKI'!$O$5:$O$44</c:f>
              <c:numCache>
                <c:formatCode>0.0</c:formatCode>
                <c:ptCount val="40"/>
                <c:pt idx="5">
                  <c:v>0</c:v>
                </c:pt>
                <c:pt idx="2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'POWERLIFTING RAW MOŠKI'!$P$3:$P$4</c:f>
              <c:strCache>
                <c:ptCount val="1"/>
                <c:pt idx="0">
                  <c:v>BENCHPRESS best</c:v>
                </c:pt>
              </c:strCache>
            </c:strRef>
          </c:tx>
          <c:cat>
            <c:multiLvlStrRef>
              <c:f>'POWERLIFTING RAW MOŠKI'!$C$5:$E$44</c:f>
              <c:multiLvlStrCache>
                <c:ptCount val="40"/>
                <c:lvl>
                  <c:pt idx="0">
                    <c:v>Teen II (16-17)</c:v>
                  </c:pt>
                  <c:pt idx="1">
                    <c:v>Teen II (16-17)</c:v>
                  </c:pt>
                  <c:pt idx="2">
                    <c:v>OPEN</c:v>
                  </c:pt>
                  <c:pt idx="3">
                    <c:v>Teen I (13-15)</c:v>
                  </c:pt>
                  <c:pt idx="4">
                    <c:v>Teen I (13-15)</c:v>
                  </c:pt>
                  <c:pt idx="5">
                    <c:v>Master I (40-44)</c:v>
                  </c:pt>
                  <c:pt idx="6">
                    <c:v>Master VII (70-74)</c:v>
                  </c:pt>
                  <c:pt idx="7">
                    <c:v>OPEN</c:v>
                  </c:pt>
                  <c:pt idx="8">
                    <c:v>Master V (60-64)</c:v>
                  </c:pt>
                  <c:pt idx="9">
                    <c:v>Teen III (18-19)</c:v>
                  </c:pt>
                  <c:pt idx="10">
                    <c:v>OPEN</c:v>
                  </c:pt>
                  <c:pt idx="11">
                    <c:v>Master II (45-49)</c:v>
                  </c:pt>
                  <c:pt idx="12">
                    <c:v>Junior (20-23)</c:v>
                  </c:pt>
                  <c:pt idx="13">
                    <c:v>Junior (20-23)</c:v>
                  </c:pt>
                  <c:pt idx="14">
                    <c:v>Master I</c:v>
                  </c:pt>
                  <c:pt idx="15">
                    <c:v>Master II (45-49)</c:v>
                  </c:pt>
                  <c:pt idx="16">
                    <c:v>Master VIII 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Teen III (18-19)</c:v>
                  </c:pt>
                  <c:pt idx="22">
                    <c:v>Junior (20-23)</c:v>
                  </c:pt>
                  <c:pt idx="23">
                    <c:v>Master 1</c:v>
                  </c:pt>
                  <c:pt idx="24">
                    <c:v>Master 2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Teen 2</c:v>
                  </c:pt>
                  <c:pt idx="29">
                    <c:v>Junior</c:v>
                  </c:pt>
                  <c:pt idx="30">
                    <c:v>Junior</c:v>
                  </c:pt>
                  <c:pt idx="31">
                    <c:v>Master I</c:v>
                  </c:pt>
                  <c:pt idx="32">
                    <c:v>Master I (40-44)</c:v>
                  </c:pt>
                  <c:pt idx="33">
                    <c:v>Master VI 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  <c:pt idx="38">
                    <c:v>OPEN</c:v>
                  </c:pt>
                  <c:pt idx="39">
                    <c:v>Teen III (18-19)</c:v>
                  </c:pt>
                </c:lvl>
                <c:lvl>
                  <c:pt idx="0">
                    <c:v>HRV</c:v>
                  </c:pt>
                  <c:pt idx="1">
                    <c:v>MNE</c:v>
                  </c:pt>
                  <c:pt idx="2">
                    <c:v>SVK</c:v>
                  </c:pt>
                  <c:pt idx="3">
                    <c:v>CZE</c:v>
                  </c:pt>
                  <c:pt idx="4">
                    <c:v>SRB</c:v>
                  </c:pt>
                  <c:pt idx="5">
                    <c:v>SRB</c:v>
                  </c:pt>
                  <c:pt idx="6">
                    <c:v>ISR</c:v>
                  </c:pt>
                  <c:pt idx="7">
                    <c:v>SRB</c:v>
                  </c:pt>
                  <c:pt idx="8">
                    <c:v>RUS</c:v>
                  </c:pt>
                  <c:pt idx="9">
                    <c:v>SVK</c:v>
                  </c:pt>
                  <c:pt idx="10">
                    <c:v>SRB</c:v>
                  </c:pt>
                  <c:pt idx="11">
                    <c:v>RUS</c:v>
                  </c:pt>
                  <c:pt idx="12">
                    <c:v>SLO</c:v>
                  </c:pt>
                  <c:pt idx="13">
                    <c:v>HRV</c:v>
                  </c:pt>
                  <c:pt idx="14">
                    <c:v>HRV</c:v>
                  </c:pt>
                  <c:pt idx="15">
                    <c:v>FRA</c:v>
                  </c:pt>
                  <c:pt idx="16">
                    <c:v>SVK</c:v>
                  </c:pt>
                  <c:pt idx="17">
                    <c:v>SLO</c:v>
                  </c:pt>
                  <c:pt idx="18">
                    <c:v>CZE</c:v>
                  </c:pt>
                  <c:pt idx="19">
                    <c:v>FRA</c:v>
                  </c:pt>
                  <c:pt idx="20">
                    <c:v>SRB</c:v>
                  </c:pt>
                  <c:pt idx="21">
                    <c:v>SVK</c:v>
                  </c:pt>
                  <c:pt idx="22">
                    <c:v>SLO</c:v>
                  </c:pt>
                  <c:pt idx="23">
                    <c:v>SVK</c:v>
                  </c:pt>
                  <c:pt idx="24">
                    <c:v>CZE</c:v>
                  </c:pt>
                  <c:pt idx="25">
                    <c:v>HUN</c:v>
                  </c:pt>
                  <c:pt idx="26">
                    <c:v>SLO</c:v>
                  </c:pt>
                  <c:pt idx="27">
                    <c:v>SVK</c:v>
                  </c:pt>
                  <c:pt idx="28">
                    <c:v>GBR</c:v>
                  </c:pt>
                  <c:pt idx="29">
                    <c:v>CZE</c:v>
                  </c:pt>
                  <c:pt idx="30">
                    <c:v>SVK</c:v>
                  </c:pt>
                  <c:pt idx="31">
                    <c:v>HUN</c:v>
                  </c:pt>
                  <c:pt idx="32">
                    <c:v>HRV</c:v>
                  </c:pt>
                  <c:pt idx="33">
                    <c:v>CZE</c:v>
                  </c:pt>
                  <c:pt idx="34">
                    <c:v>BiH</c:v>
                  </c:pt>
                  <c:pt idx="35">
                    <c:v>CZE</c:v>
                  </c:pt>
                  <c:pt idx="36">
                    <c:v>GER</c:v>
                  </c:pt>
                  <c:pt idx="37">
                    <c:v>RUS</c:v>
                  </c:pt>
                  <c:pt idx="38">
                    <c:v>RUS</c:v>
                  </c:pt>
                  <c:pt idx="39">
                    <c:v>HRV</c:v>
                  </c:pt>
                </c:lvl>
                <c:lvl>
                  <c:pt idx="0">
                    <c:v>IVAN MOSLAVAC</c:v>
                  </c:pt>
                  <c:pt idx="1">
                    <c:v>Vuk Djurović</c:v>
                  </c:pt>
                  <c:pt idx="2">
                    <c:v>Pavel BALAŽIK</c:v>
                  </c:pt>
                  <c:pt idx="3">
                    <c:v>Šafarik Vlastimil</c:v>
                  </c:pt>
                  <c:pt idx="4">
                    <c:v>Jovan Jovanović</c:v>
                  </c:pt>
                  <c:pt idx="5">
                    <c:v>Zoltan Tot</c:v>
                  </c:pt>
                  <c:pt idx="6">
                    <c:v>Ernest Ruzin</c:v>
                  </c:pt>
                  <c:pt idx="7">
                    <c:v>Trifunović Srdjan</c:v>
                  </c:pt>
                  <c:pt idx="8">
                    <c:v>VLADIMIR SVIDERSKIY</c:v>
                  </c:pt>
                  <c:pt idx="9">
                    <c:v>Marian Hluzin</c:v>
                  </c:pt>
                  <c:pt idx="10">
                    <c:v>Ostojić Branko</c:v>
                  </c:pt>
                  <c:pt idx="11">
                    <c:v>TRUKHNIN SERGEI</c:v>
                  </c:pt>
                  <c:pt idx="12">
                    <c:v>Martin Reya</c:v>
                  </c:pt>
                  <c:pt idx="13">
                    <c:v>ŽELJKO BIONDIĆ</c:v>
                  </c:pt>
                  <c:pt idx="14">
                    <c:v>SINIŠA KNEŽEVIĆ</c:v>
                  </c:pt>
                  <c:pt idx="15">
                    <c:v>Ivars Gérard</c:v>
                  </c:pt>
                  <c:pt idx="16">
                    <c:v>Bartolomej Veres</c:v>
                  </c:pt>
                  <c:pt idx="17">
                    <c:v>Simon Veldin</c:v>
                  </c:pt>
                  <c:pt idx="18">
                    <c:v>Marvan Lukaš</c:v>
                  </c:pt>
                  <c:pt idx="19">
                    <c:v>La Sala Nicolas</c:v>
                  </c:pt>
                  <c:pt idx="20">
                    <c:v>Ilijić Dalibor</c:v>
                  </c:pt>
                  <c:pt idx="21">
                    <c:v>Patrik ZAN</c:v>
                  </c:pt>
                  <c:pt idx="22">
                    <c:v>Damjan Mandelj</c:v>
                  </c:pt>
                  <c:pt idx="23">
                    <c:v>Tam Nguyen</c:v>
                  </c:pt>
                  <c:pt idx="24">
                    <c:v>Šlesingr Vladimir</c:v>
                  </c:pt>
                  <c:pt idx="25">
                    <c:v>Balázs Dr. BUDAI</c:v>
                  </c:pt>
                  <c:pt idx="26">
                    <c:v>Nino Pevec </c:v>
                  </c:pt>
                  <c:pt idx="27">
                    <c:v>Erik Karvai</c:v>
                  </c:pt>
                  <c:pt idx="28">
                    <c:v>Brodie Marshall</c:v>
                  </c:pt>
                  <c:pt idx="29">
                    <c:v>Jiša Jan</c:v>
                  </c:pt>
                  <c:pt idx="30">
                    <c:v>Lukáš SABOL</c:v>
                  </c:pt>
                  <c:pt idx="31">
                    <c:v>Attila Toth</c:v>
                  </c:pt>
                  <c:pt idx="32">
                    <c:v>DRAŽEN MOSLAVAC</c:v>
                  </c:pt>
                  <c:pt idx="33">
                    <c:v>Vladimir Svoboda</c:v>
                  </c:pt>
                  <c:pt idx="34">
                    <c:v>Kiavash Yousefi</c:v>
                  </c:pt>
                  <c:pt idx="35">
                    <c:v>Jančar Marian</c:v>
                  </c:pt>
                  <c:pt idx="36">
                    <c:v>Werner Torben  </c:v>
                  </c:pt>
                  <c:pt idx="37">
                    <c:v>Oleg Materikin</c:v>
                  </c:pt>
                  <c:pt idx="38">
                    <c:v>ZVEREV ROMAN</c:v>
                  </c:pt>
                  <c:pt idx="39">
                    <c:v>HRVOJE SIROVEC</c:v>
                  </c:pt>
                </c:lvl>
              </c:multiLvlStrCache>
            </c:multiLvlStrRef>
          </c:cat>
          <c:val>
            <c:numRef>
              <c:f>'POWERLIFTING RAW MOŠKI'!$P$5:$P$44</c:f>
              <c:numCache>
                <c:formatCode>0.0</c:formatCode>
                <c:ptCount val="40"/>
                <c:pt idx="0">
                  <c:v>37.5</c:v>
                </c:pt>
                <c:pt idx="1">
                  <c:v>50</c:v>
                </c:pt>
                <c:pt idx="2">
                  <c:v>87.5</c:v>
                </c:pt>
                <c:pt idx="3">
                  <c:v>50</c:v>
                </c:pt>
                <c:pt idx="4">
                  <c:v>50</c:v>
                </c:pt>
                <c:pt idx="5">
                  <c:v>82.5</c:v>
                </c:pt>
                <c:pt idx="6">
                  <c:v>82.5</c:v>
                </c:pt>
                <c:pt idx="7">
                  <c:v>80</c:v>
                </c:pt>
                <c:pt idx="8">
                  <c:v>82.5</c:v>
                </c:pt>
                <c:pt idx="9">
                  <c:v>131</c:v>
                </c:pt>
                <c:pt idx="10">
                  <c:v>125</c:v>
                </c:pt>
                <c:pt idx="11">
                  <c:v>135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105</c:v>
                </c:pt>
                <c:pt idx="16">
                  <c:v>62.5</c:v>
                </c:pt>
                <c:pt idx="17">
                  <c:v>130</c:v>
                </c:pt>
                <c:pt idx="18">
                  <c:v>125</c:v>
                </c:pt>
                <c:pt idx="19">
                  <c:v>110</c:v>
                </c:pt>
                <c:pt idx="20">
                  <c:v>155</c:v>
                </c:pt>
                <c:pt idx="21">
                  <c:v>112.5</c:v>
                </c:pt>
                <c:pt idx="22">
                  <c:v>122.5</c:v>
                </c:pt>
                <c:pt idx="23">
                  <c:v>160</c:v>
                </c:pt>
                <c:pt idx="24">
                  <c:v>110</c:v>
                </c:pt>
                <c:pt idx="25">
                  <c:v>132.5</c:v>
                </c:pt>
                <c:pt idx="26">
                  <c:v>150</c:v>
                </c:pt>
                <c:pt idx="27">
                  <c:v>162.5</c:v>
                </c:pt>
                <c:pt idx="28">
                  <c:v>140</c:v>
                </c:pt>
                <c:pt idx="29">
                  <c:v>152.5</c:v>
                </c:pt>
                <c:pt idx="30">
                  <c:v>147.5</c:v>
                </c:pt>
                <c:pt idx="31">
                  <c:v>182.5</c:v>
                </c:pt>
                <c:pt idx="32">
                  <c:v>115</c:v>
                </c:pt>
                <c:pt idx="33">
                  <c:v>120</c:v>
                </c:pt>
                <c:pt idx="34">
                  <c:v>187.5</c:v>
                </c:pt>
                <c:pt idx="35">
                  <c:v>135</c:v>
                </c:pt>
                <c:pt idx="36">
                  <c:v>190</c:v>
                </c:pt>
                <c:pt idx="37">
                  <c:v>205</c:v>
                </c:pt>
                <c:pt idx="38">
                  <c:v>177.5</c:v>
                </c:pt>
                <c:pt idx="39">
                  <c:v>160</c:v>
                </c:pt>
              </c:numCache>
            </c:numRef>
          </c:val>
        </c:ser>
        <c:axId val="41450112"/>
        <c:axId val="41476480"/>
      </c:barChart>
      <c:catAx>
        <c:axId val="41450112"/>
        <c:scaling>
          <c:orientation val="minMax"/>
        </c:scaling>
        <c:axPos val="b"/>
        <c:numFmt formatCode="General" sourceLinked="1"/>
        <c:tickLblPos val="nextTo"/>
        <c:crossAx val="41476480"/>
        <c:crosses val="autoZero"/>
        <c:auto val="1"/>
        <c:lblAlgn val="ctr"/>
        <c:lblOffset val="100"/>
      </c:catAx>
      <c:valAx>
        <c:axId val="41476480"/>
        <c:scaling>
          <c:orientation val="minMax"/>
        </c:scaling>
        <c:axPos val="l"/>
        <c:majorGridlines/>
        <c:numFmt formatCode="General" sourceLinked="1"/>
        <c:tickLblPos val="nextTo"/>
        <c:crossAx val="4145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75000000000002"/>
          <c:y val="0.26094276094276092"/>
          <c:w val="0.12395833333333334"/>
          <c:h val="0.44612794612794615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2060"/>
  </sheetPr>
  <sheetViews>
    <sheetView zoomScale="10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2060"/>
  </sheetPr>
  <sheetViews>
    <sheetView zoomScale="10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A24"/>
  <sheetViews>
    <sheetView topLeftCell="C1" zoomScale="89" zoomScaleNormal="89" workbookViewId="0">
      <selection activeCell="U18" sqref="U18"/>
    </sheetView>
  </sheetViews>
  <sheetFormatPr defaultRowHeight="20.25"/>
  <cols>
    <col min="1" max="1" width="9.7109375" style="14" hidden="1" customWidth="1"/>
    <col min="2" max="2" width="9.7109375" style="14" customWidth="1"/>
    <col min="3" max="3" width="3.5703125" style="15" customWidth="1"/>
    <col min="4" max="4" width="24.5703125" style="32" customWidth="1"/>
    <col min="5" max="5" width="13.85546875" style="33" customWidth="1"/>
    <col min="6" max="6" width="16.5703125" style="29" bestFit="1" customWidth="1"/>
    <col min="7" max="7" width="6.140625" style="13" customWidth="1"/>
    <col min="8" max="9" width="6.42578125" style="16" customWidth="1"/>
    <col min="10" max="17" width="7.140625" style="16" customWidth="1"/>
    <col min="18" max="18" width="7.42578125" style="16" bestFit="1" customWidth="1"/>
    <col min="19" max="19" width="9.28515625" style="16" bestFit="1" customWidth="1"/>
    <col min="20" max="20" width="11" style="16" customWidth="1"/>
    <col min="21" max="21" width="8.5703125" style="16" bestFit="1" customWidth="1"/>
    <col min="22" max="22" width="7.140625" style="16" customWidth="1"/>
    <col min="23" max="23" width="8.5703125" style="5" customWidth="1"/>
    <col min="24" max="24" width="8.5703125" style="7" customWidth="1"/>
    <col min="25" max="25" width="11.5703125" style="17" customWidth="1"/>
    <col min="26" max="26" width="7.140625" style="36" customWidth="1"/>
    <col min="27" max="16384" width="9.140625" style="1"/>
  </cols>
  <sheetData>
    <row r="1" spans="1:27" ht="26.2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21" thickBot="1">
      <c r="A2" s="272" t="s">
        <v>72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s="2" customFormat="1" ht="15.75" customHeight="1">
      <c r="A3" s="280" t="s">
        <v>1</v>
      </c>
      <c r="B3" s="25"/>
      <c r="C3" s="282" t="s">
        <v>2</v>
      </c>
      <c r="D3" s="26" t="s">
        <v>3</v>
      </c>
      <c r="E3" s="284" t="s">
        <v>4</v>
      </c>
      <c r="F3" s="27" t="s">
        <v>5</v>
      </c>
      <c r="G3" s="286" t="s">
        <v>6</v>
      </c>
      <c r="H3" s="262" t="s">
        <v>7</v>
      </c>
      <c r="I3" s="263"/>
      <c r="J3" s="263"/>
      <c r="K3" s="264"/>
      <c r="L3" s="265"/>
      <c r="M3" s="262" t="s">
        <v>8</v>
      </c>
      <c r="N3" s="263"/>
      <c r="O3" s="263"/>
      <c r="P3" s="264"/>
      <c r="Q3" s="265"/>
      <c r="R3" s="266" t="s">
        <v>9</v>
      </c>
      <c r="S3" s="266"/>
      <c r="T3" s="266"/>
      <c r="U3" s="266"/>
      <c r="V3" s="267"/>
      <c r="W3" s="268" t="s">
        <v>71</v>
      </c>
      <c r="X3" s="274" t="s">
        <v>70</v>
      </c>
      <c r="Y3" s="274" t="s">
        <v>10</v>
      </c>
      <c r="Z3" s="276" t="s">
        <v>11</v>
      </c>
      <c r="AA3" s="278" t="s">
        <v>12</v>
      </c>
    </row>
    <row r="4" spans="1:27" s="2" customFormat="1" ht="15.75" customHeight="1" thickBot="1">
      <c r="A4" s="281"/>
      <c r="B4" s="107"/>
      <c r="C4" s="283"/>
      <c r="D4" s="40" t="s">
        <v>13</v>
      </c>
      <c r="E4" s="285"/>
      <c r="F4" s="41" t="s">
        <v>14</v>
      </c>
      <c r="G4" s="287"/>
      <c r="H4" s="18">
        <v>1</v>
      </c>
      <c r="I4" s="19">
        <v>2</v>
      </c>
      <c r="J4" s="19">
        <v>3</v>
      </c>
      <c r="K4" s="19">
        <v>4</v>
      </c>
      <c r="L4" s="50" t="s">
        <v>15</v>
      </c>
      <c r="M4" s="18">
        <v>1</v>
      </c>
      <c r="N4" s="19">
        <v>2</v>
      </c>
      <c r="O4" s="19">
        <v>3</v>
      </c>
      <c r="P4" s="43">
        <v>4</v>
      </c>
      <c r="Q4" s="50" t="s">
        <v>15</v>
      </c>
      <c r="R4" s="20">
        <v>1</v>
      </c>
      <c r="S4" s="19">
        <v>2</v>
      </c>
      <c r="T4" s="19">
        <v>3</v>
      </c>
      <c r="U4" s="43">
        <v>4</v>
      </c>
      <c r="V4" s="42" t="s">
        <v>15</v>
      </c>
      <c r="W4" s="269"/>
      <c r="X4" s="275"/>
      <c r="Y4" s="275"/>
      <c r="Z4" s="277"/>
      <c r="AA4" s="279"/>
    </row>
    <row r="5" spans="1:27" s="10" customFormat="1" ht="14.25" customHeight="1" thickBot="1">
      <c r="A5" s="173"/>
      <c r="B5" s="173"/>
      <c r="C5" s="3">
        <v>1</v>
      </c>
      <c r="D5" s="183" t="s">
        <v>107</v>
      </c>
      <c r="E5" s="184" t="s">
        <v>108</v>
      </c>
      <c r="F5" s="184" t="s">
        <v>19</v>
      </c>
      <c r="G5" s="184">
        <v>55.5</v>
      </c>
      <c r="H5" s="176">
        <v>110</v>
      </c>
      <c r="I5" s="177">
        <v>115</v>
      </c>
      <c r="J5" s="177">
        <v>122.5</v>
      </c>
      <c r="K5" s="6"/>
      <c r="L5" s="178">
        <v>122.5</v>
      </c>
      <c r="M5" s="176">
        <v>62.5</v>
      </c>
      <c r="N5" s="177">
        <v>67.5</v>
      </c>
      <c r="O5" s="39">
        <v>70</v>
      </c>
      <c r="P5" s="6"/>
      <c r="Q5" s="179">
        <v>67.5</v>
      </c>
      <c r="R5" s="176">
        <v>115</v>
      </c>
      <c r="S5" s="177" t="s">
        <v>125</v>
      </c>
      <c r="T5" s="177" t="s">
        <v>127</v>
      </c>
      <c r="U5" s="6"/>
      <c r="V5" s="180">
        <v>132.5</v>
      </c>
      <c r="W5" s="58">
        <f t="shared" ref="W5:W11" si="0">L5+Q5+V5</f>
        <v>322.5</v>
      </c>
      <c r="X5" s="181">
        <f t="shared" ref="X5:X11" si="1">W5*Y5*Z5</f>
        <v>672.27743700000008</v>
      </c>
      <c r="Y5" s="12">
        <v>1.0820000000000001</v>
      </c>
      <c r="Z5" s="35">
        <v>1.9266000000000001</v>
      </c>
      <c r="AA5" s="69"/>
    </row>
    <row r="6" spans="1:27" s="10" customFormat="1" ht="14.25" customHeight="1" thickBot="1">
      <c r="A6" s="173"/>
      <c r="B6" s="173"/>
      <c r="C6" s="3">
        <v>2</v>
      </c>
      <c r="D6" s="174" t="s">
        <v>85</v>
      </c>
      <c r="E6" s="24" t="s">
        <v>90</v>
      </c>
      <c r="F6" s="24" t="s">
        <v>18</v>
      </c>
      <c r="G6" s="24">
        <v>57.1</v>
      </c>
      <c r="H6" s="176">
        <v>75</v>
      </c>
      <c r="I6" s="177">
        <v>80</v>
      </c>
      <c r="J6" s="39">
        <v>85</v>
      </c>
      <c r="K6" s="6"/>
      <c r="L6" s="178">
        <v>80</v>
      </c>
      <c r="M6" s="176">
        <v>37.5</v>
      </c>
      <c r="N6" s="39">
        <v>40</v>
      </c>
      <c r="O6" s="39">
        <v>42.5</v>
      </c>
      <c r="P6" s="6"/>
      <c r="Q6" s="179">
        <v>37.5</v>
      </c>
      <c r="R6" s="53">
        <v>92.5</v>
      </c>
      <c r="S6" s="177">
        <v>92.5</v>
      </c>
      <c r="T6" s="177">
        <v>95</v>
      </c>
      <c r="U6" s="49"/>
      <c r="V6" s="180">
        <v>95</v>
      </c>
      <c r="W6" s="58">
        <f t="shared" si="0"/>
        <v>212.5</v>
      </c>
      <c r="X6" s="181">
        <f t="shared" si="1"/>
        <v>397.16250000000002</v>
      </c>
      <c r="Y6" s="8">
        <v>1</v>
      </c>
      <c r="Z6" s="34">
        <v>1.869</v>
      </c>
      <c r="AA6" s="69"/>
    </row>
    <row r="7" spans="1:27" s="10" customFormat="1" ht="14.25" customHeight="1" thickBot="1">
      <c r="A7" s="173"/>
      <c r="B7" s="173"/>
      <c r="C7" s="3">
        <v>3</v>
      </c>
      <c r="D7" s="174" t="s">
        <v>84</v>
      </c>
      <c r="E7" s="175" t="s">
        <v>90</v>
      </c>
      <c r="F7" s="24" t="s">
        <v>46</v>
      </c>
      <c r="G7" s="24">
        <v>58.6</v>
      </c>
      <c r="H7" s="53">
        <v>100</v>
      </c>
      <c r="I7" s="177">
        <v>105</v>
      </c>
      <c r="J7" s="177">
        <v>115</v>
      </c>
      <c r="K7" s="6"/>
      <c r="L7" s="178">
        <v>115</v>
      </c>
      <c r="M7" s="176">
        <v>60</v>
      </c>
      <c r="N7" s="177">
        <v>70</v>
      </c>
      <c r="O7" s="39">
        <v>72.5</v>
      </c>
      <c r="P7" s="6"/>
      <c r="Q7" s="179">
        <v>70</v>
      </c>
      <c r="R7" s="176">
        <v>110</v>
      </c>
      <c r="S7" s="177">
        <v>130</v>
      </c>
      <c r="T7" s="177">
        <v>135</v>
      </c>
      <c r="U7" s="177" t="s">
        <v>133</v>
      </c>
      <c r="V7" s="180">
        <v>135</v>
      </c>
      <c r="W7" s="58">
        <f t="shared" si="0"/>
        <v>320</v>
      </c>
      <c r="X7" s="181">
        <f t="shared" si="1"/>
        <v>588.87040000000002</v>
      </c>
      <c r="Y7" s="12">
        <v>1.01</v>
      </c>
      <c r="Z7" s="35">
        <v>1.8220000000000001</v>
      </c>
      <c r="AA7" s="69"/>
    </row>
    <row r="8" spans="1:27" s="10" customFormat="1" ht="14.25" customHeight="1" thickBot="1">
      <c r="A8" s="173"/>
      <c r="B8" s="173"/>
      <c r="C8" s="3">
        <v>4</v>
      </c>
      <c r="D8" s="174" t="s">
        <v>86</v>
      </c>
      <c r="E8" s="175" t="s">
        <v>90</v>
      </c>
      <c r="F8" s="24" t="s">
        <v>46</v>
      </c>
      <c r="G8" s="24">
        <v>63.5</v>
      </c>
      <c r="H8" s="176">
        <v>45</v>
      </c>
      <c r="I8" s="177">
        <v>55</v>
      </c>
      <c r="J8" s="39">
        <v>65</v>
      </c>
      <c r="K8" s="6"/>
      <c r="L8" s="178">
        <v>55</v>
      </c>
      <c r="M8" s="176">
        <v>40</v>
      </c>
      <c r="N8" s="39">
        <v>46</v>
      </c>
      <c r="O8" s="39">
        <v>46</v>
      </c>
      <c r="P8" s="39">
        <v>46</v>
      </c>
      <c r="Q8" s="179">
        <v>40</v>
      </c>
      <c r="R8" s="176">
        <v>60</v>
      </c>
      <c r="S8" s="177">
        <v>75</v>
      </c>
      <c r="T8" s="177">
        <v>82.5</v>
      </c>
      <c r="U8" s="177" t="s">
        <v>135</v>
      </c>
      <c r="V8" s="180">
        <v>82.5</v>
      </c>
      <c r="W8" s="58">
        <f t="shared" si="0"/>
        <v>177.5</v>
      </c>
      <c r="X8" s="181">
        <f t="shared" si="1"/>
        <v>303.84449999999998</v>
      </c>
      <c r="Y8" s="8">
        <v>1</v>
      </c>
      <c r="Z8" s="34">
        <v>1.7118</v>
      </c>
      <c r="AA8" s="69"/>
    </row>
    <row r="9" spans="1:27" s="10" customFormat="1" ht="14.25" customHeight="1" thickBot="1">
      <c r="A9" s="173"/>
      <c r="B9" s="11"/>
      <c r="C9" s="15">
        <v>5</v>
      </c>
      <c r="D9" s="174" t="s">
        <v>87</v>
      </c>
      <c r="E9" s="175" t="s">
        <v>90</v>
      </c>
      <c r="F9" s="24" t="s">
        <v>18</v>
      </c>
      <c r="G9" s="24">
        <v>66.8</v>
      </c>
      <c r="H9" s="53">
        <v>80</v>
      </c>
      <c r="I9" s="182">
        <v>90</v>
      </c>
      <c r="J9" s="177">
        <v>100</v>
      </c>
      <c r="K9" s="49"/>
      <c r="L9" s="178">
        <v>100</v>
      </c>
      <c r="M9" s="53">
        <v>55</v>
      </c>
      <c r="N9" s="177">
        <v>60</v>
      </c>
      <c r="O9" s="39">
        <v>65</v>
      </c>
      <c r="P9" s="49"/>
      <c r="Q9" s="179">
        <v>60</v>
      </c>
      <c r="R9" s="176">
        <v>95</v>
      </c>
      <c r="S9" s="177">
        <v>110</v>
      </c>
      <c r="T9" s="177">
        <v>120</v>
      </c>
      <c r="U9" s="49"/>
      <c r="V9" s="180">
        <v>120</v>
      </c>
      <c r="W9" s="58">
        <f t="shared" si="0"/>
        <v>280</v>
      </c>
      <c r="X9" s="181">
        <f t="shared" si="1"/>
        <v>462.50399999999996</v>
      </c>
      <c r="Y9" s="8">
        <v>1</v>
      </c>
      <c r="Z9" s="34">
        <v>1.6517999999999999</v>
      </c>
      <c r="AA9" s="69"/>
    </row>
    <row r="10" spans="1:27" s="10" customFormat="1" ht="14.25" customHeight="1" thickBot="1">
      <c r="A10" s="173"/>
      <c r="B10" s="11"/>
      <c r="C10" s="15">
        <v>6</v>
      </c>
      <c r="D10" s="174" t="s">
        <v>89</v>
      </c>
      <c r="E10" s="24" t="s">
        <v>90</v>
      </c>
      <c r="F10" s="24" t="s">
        <v>18</v>
      </c>
      <c r="G10" s="24">
        <v>74.900000000000006</v>
      </c>
      <c r="H10" s="176">
        <v>107.5</v>
      </c>
      <c r="I10" s="39">
        <v>117.5</v>
      </c>
      <c r="J10" s="177">
        <v>120</v>
      </c>
      <c r="K10" s="6"/>
      <c r="L10" s="178">
        <v>120</v>
      </c>
      <c r="M10" s="176">
        <v>45</v>
      </c>
      <c r="N10" s="177">
        <v>50</v>
      </c>
      <c r="O10" s="39">
        <v>55</v>
      </c>
      <c r="P10" s="6"/>
      <c r="Q10" s="179">
        <v>50</v>
      </c>
      <c r="R10" s="176">
        <v>130</v>
      </c>
      <c r="S10" s="177">
        <v>137.5</v>
      </c>
      <c r="T10" s="177">
        <v>142.5</v>
      </c>
      <c r="U10" s="6"/>
      <c r="V10" s="180">
        <v>142.5</v>
      </c>
      <c r="W10" s="58">
        <f t="shared" si="0"/>
        <v>312.5</v>
      </c>
      <c r="X10" s="181">
        <f t="shared" si="1"/>
        <v>482.93750000000006</v>
      </c>
      <c r="Y10" s="12">
        <v>1</v>
      </c>
      <c r="Z10" s="35">
        <v>1.5454000000000001</v>
      </c>
      <c r="AA10" s="69"/>
    </row>
    <row r="11" spans="1:27" s="10" customFormat="1" ht="14.25" customHeight="1" thickBot="1">
      <c r="A11" s="173"/>
      <c r="B11" s="11"/>
      <c r="C11" s="3">
        <v>7</v>
      </c>
      <c r="D11" s="185" t="s">
        <v>88</v>
      </c>
      <c r="E11" s="186" t="s">
        <v>90</v>
      </c>
      <c r="F11" s="186" t="s">
        <v>18</v>
      </c>
      <c r="G11" s="186">
        <v>79.599999999999994</v>
      </c>
      <c r="H11" s="187">
        <v>115</v>
      </c>
      <c r="I11" s="188">
        <v>120</v>
      </c>
      <c r="J11" s="188">
        <v>125</v>
      </c>
      <c r="K11" s="47"/>
      <c r="L11" s="189">
        <v>125</v>
      </c>
      <c r="M11" s="187">
        <v>65</v>
      </c>
      <c r="N11" s="188">
        <v>70</v>
      </c>
      <c r="O11" s="62">
        <v>72.5</v>
      </c>
      <c r="P11" s="47"/>
      <c r="Q11" s="190">
        <v>70</v>
      </c>
      <c r="R11" s="187">
        <v>127.5</v>
      </c>
      <c r="S11" s="188">
        <v>135</v>
      </c>
      <c r="T11" s="188">
        <v>142.5</v>
      </c>
      <c r="U11" s="47"/>
      <c r="V11" s="191">
        <v>142.5</v>
      </c>
      <c r="W11" s="59">
        <f t="shared" si="0"/>
        <v>337.5</v>
      </c>
      <c r="X11" s="192">
        <f t="shared" si="1"/>
        <v>506.85750000000002</v>
      </c>
      <c r="Y11" s="70">
        <v>1</v>
      </c>
      <c r="Z11" s="71">
        <v>1.5018</v>
      </c>
      <c r="AA11" s="72"/>
    </row>
    <row r="12" spans="1:27" ht="14.25" customHeight="1">
      <c r="A12" s="11"/>
      <c r="B12" s="11"/>
      <c r="C12" s="3"/>
      <c r="D12" s="30"/>
      <c r="E12" s="31"/>
      <c r="F12" s="28"/>
      <c r="G12" s="4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12"/>
      <c r="Z12" s="35"/>
      <c r="AA12" s="10"/>
    </row>
    <row r="13" spans="1:27" ht="14.25" customHeight="1">
      <c r="A13" s="11"/>
      <c r="B13" s="11"/>
      <c r="C13" s="3"/>
      <c r="D13" s="30"/>
      <c r="E13" s="31"/>
      <c r="F13" s="28"/>
      <c r="G13" s="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"/>
      <c r="Y13" s="12"/>
      <c r="Z13" s="35"/>
      <c r="AA13" s="10"/>
    </row>
    <row r="14" spans="1:27" ht="14.25" customHeight="1">
      <c r="A14" s="11"/>
      <c r="B14" s="11"/>
      <c r="C14" s="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"/>
      <c r="Y14" s="12"/>
      <c r="Z14" s="35"/>
      <c r="AA14" s="10"/>
    </row>
    <row r="15" spans="1:27" ht="14.25" customHeight="1">
      <c r="A15" s="11"/>
      <c r="B15" s="11"/>
      <c r="C15" s="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9"/>
      <c r="Y15" s="12"/>
      <c r="Z15" s="35"/>
      <c r="AA15" s="10"/>
    </row>
    <row r="16" spans="1:27" ht="14.25" customHeight="1">
      <c r="A16" s="11"/>
      <c r="B16" s="11"/>
      <c r="C16" s="3"/>
      <c r="E16" s="31"/>
      <c r="F16" s="28"/>
      <c r="G16" s="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9"/>
      <c r="Y16" s="12"/>
      <c r="Z16" s="35"/>
      <c r="AA16" s="10"/>
    </row>
    <row r="17" spans="1:27" ht="14.25" customHeight="1">
      <c r="A17" s="11"/>
      <c r="B17" s="11"/>
      <c r="C17" s="3"/>
      <c r="D17" s="30"/>
      <c r="E17" s="31"/>
      <c r="F17" s="28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9"/>
      <c r="Y17" s="12"/>
      <c r="Z17" s="35"/>
      <c r="AA17" s="10"/>
    </row>
    <row r="18" spans="1:27" ht="14.25" customHeight="1">
      <c r="A18" s="11"/>
      <c r="B18" s="11"/>
      <c r="C18" s="3"/>
      <c r="D18" s="30"/>
      <c r="E18" s="31"/>
      <c r="F18" s="28"/>
      <c r="G18" s="4"/>
      <c r="H18" s="6"/>
      <c r="I18" s="6"/>
      <c r="J18" s="6"/>
      <c r="K18" s="6"/>
      <c r="L18" s="49" t="s">
        <v>118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9"/>
      <c r="Y18" s="12"/>
      <c r="Z18" s="35"/>
      <c r="AA18" s="10"/>
    </row>
    <row r="19" spans="1:27" ht="14.25" customHeight="1">
      <c r="A19" s="11"/>
      <c r="B19" s="11"/>
      <c r="C19" s="3"/>
      <c r="D19" s="30"/>
      <c r="E19" s="31"/>
      <c r="F19" s="28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9"/>
      <c r="Y19" s="12"/>
      <c r="Z19" s="35"/>
      <c r="AA19" s="10"/>
    </row>
    <row r="20" spans="1:27" ht="14.25" customHeight="1">
      <c r="A20" s="11"/>
      <c r="B20" s="11"/>
      <c r="C20" s="3"/>
      <c r="D20" s="30"/>
      <c r="E20" s="31"/>
      <c r="F20" s="28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9"/>
      <c r="Y20" s="12"/>
      <c r="Z20" s="35"/>
      <c r="AA20" s="10"/>
    </row>
    <row r="21" spans="1:27" ht="14.25" customHeight="1">
      <c r="A21" s="11"/>
      <c r="C21" s="3"/>
      <c r="D21" s="30"/>
      <c r="E21" s="31"/>
      <c r="F21" s="28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9"/>
      <c r="Y21" s="12"/>
      <c r="Z21" s="35"/>
      <c r="AA21" s="10"/>
    </row>
    <row r="22" spans="1:27" ht="14.25" customHeight="1">
      <c r="A22" s="11"/>
      <c r="C22" s="3"/>
      <c r="D22" s="30"/>
      <c r="E22" s="31"/>
      <c r="F22" s="28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9"/>
      <c r="Y22" s="12"/>
      <c r="Z22" s="35"/>
      <c r="AA22" s="10"/>
    </row>
    <row r="23" spans="1:27" ht="14.25" customHeight="1">
      <c r="A23" s="11"/>
      <c r="C23" s="3"/>
      <c r="D23" s="30"/>
      <c r="E23" s="31"/>
      <c r="F23" s="28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9"/>
      <c r="Y23" s="12"/>
      <c r="Z23" s="35"/>
      <c r="AA23" s="10"/>
    </row>
    <row r="24" spans="1:27" ht="14.25" customHeight="1">
      <c r="AA24" s="10"/>
    </row>
  </sheetData>
  <mergeCells count="14">
    <mergeCell ref="A3:A4"/>
    <mergeCell ref="C3:C4"/>
    <mergeCell ref="E3:E4"/>
    <mergeCell ref="G3:G4"/>
    <mergeCell ref="H3:L3"/>
    <mergeCell ref="M3:Q3"/>
    <mergeCell ref="R3:V3"/>
    <mergeCell ref="W3:W4"/>
    <mergeCell ref="A1:AA1"/>
    <mergeCell ref="A2:AA2"/>
    <mergeCell ref="X3:X4"/>
    <mergeCell ref="Y3:Y4"/>
    <mergeCell ref="Z3:Z4"/>
    <mergeCell ref="AA3:AA4"/>
  </mergeCells>
  <phoneticPr fontId="4" type="noConversion"/>
  <pageMargins left="0.34" right="0.19685039370078741" top="0.33" bottom="0.32" header="0.35" footer="0.3"/>
  <pageSetup paperSize="9" scale="80" orientation="landscape" horizontalDpi="4294967294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B91"/>
  <sheetViews>
    <sheetView tabSelected="1" topLeftCell="A10" zoomScaleNormal="100" workbookViewId="0">
      <selection activeCell="A2" sqref="A2:AB2"/>
    </sheetView>
  </sheetViews>
  <sheetFormatPr defaultRowHeight="20.25"/>
  <cols>
    <col min="1" max="1" width="15.140625" style="165" customWidth="1"/>
    <col min="2" max="2" width="3.5703125" style="216" customWidth="1"/>
    <col min="3" max="3" width="24" style="136" bestFit="1" customWidth="1"/>
    <col min="4" max="4" width="12.140625" style="136" customWidth="1"/>
    <col min="5" max="5" width="17.5703125" style="163" customWidth="1"/>
    <col min="6" max="6" width="6.140625" style="162" customWidth="1"/>
    <col min="7" max="7" width="7.7109375" style="221" customWidth="1"/>
    <col min="8" max="8" width="8.5703125" style="164" customWidth="1"/>
    <col min="9" max="9" width="8.140625" style="164" customWidth="1"/>
    <col min="10" max="10" width="9" style="164" customWidth="1"/>
    <col min="11" max="11" width="11.7109375" style="224" customWidth="1"/>
    <col min="12" max="12" width="7.140625" style="164" customWidth="1"/>
    <col min="13" max="13" width="9.140625" style="164"/>
    <col min="14" max="14" width="10.28515625" style="164" customWidth="1"/>
    <col min="15" max="15" width="7.140625" style="164" customWidth="1"/>
    <col min="16" max="16" width="16.85546875" style="221" customWidth="1"/>
    <col min="17" max="17" width="7.7109375" style="221" customWidth="1"/>
    <col min="18" max="18" width="7.140625" style="221" customWidth="1"/>
    <col min="19" max="19" width="7.85546875" style="164" customWidth="1"/>
    <col min="20" max="20" width="6.5703125" style="164" customWidth="1"/>
    <col min="21" max="21" width="9.140625" style="164"/>
    <col min="22" max="22" width="5.5703125" style="221" customWidth="1"/>
    <col min="23" max="23" width="8.5703125" style="233" customWidth="1"/>
    <col min="24" max="24" width="8.5703125" style="109" customWidth="1"/>
    <col min="25" max="25" width="8.85546875" style="260" customWidth="1"/>
    <col min="26" max="26" width="11.5703125" style="237" customWidth="1"/>
    <col min="27" max="27" width="8.28515625" style="243" customWidth="1"/>
    <col min="28" max="28" width="19.28515625" style="138" bestFit="1" customWidth="1"/>
    <col min="29" max="16384" width="9.140625" style="110"/>
  </cols>
  <sheetData>
    <row r="1" spans="1:28" s="113" customFormat="1" ht="27" thickBot="1">
      <c r="A1" s="296" t="s">
        <v>229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8"/>
    </row>
    <row r="2" spans="1:28" ht="21" thickBot="1">
      <c r="A2" s="272" t="s">
        <v>75</v>
      </c>
      <c r="B2" s="273"/>
      <c r="C2" s="273"/>
      <c r="D2" s="273"/>
      <c r="E2" s="273"/>
      <c r="F2" s="273"/>
      <c r="G2" s="295"/>
      <c r="H2" s="295"/>
      <c r="I2" s="295"/>
      <c r="J2" s="295"/>
      <c r="K2" s="295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</row>
    <row r="3" spans="1:28" s="169" customFormat="1" ht="15.75" customHeight="1" thickBot="1">
      <c r="A3" s="290" t="s">
        <v>1</v>
      </c>
      <c r="B3" s="282" t="s">
        <v>2</v>
      </c>
      <c r="C3" s="166" t="s">
        <v>3</v>
      </c>
      <c r="D3" s="293" t="s">
        <v>4</v>
      </c>
      <c r="E3" s="167" t="s">
        <v>5</v>
      </c>
      <c r="F3" s="286" t="s">
        <v>6</v>
      </c>
      <c r="G3" s="308" t="s">
        <v>73</v>
      </c>
      <c r="H3" s="309"/>
      <c r="I3" s="309"/>
      <c r="J3" s="310"/>
      <c r="K3" s="311"/>
      <c r="L3" s="312" t="s">
        <v>8</v>
      </c>
      <c r="M3" s="313"/>
      <c r="N3" s="313"/>
      <c r="O3" s="314"/>
      <c r="P3" s="314"/>
      <c r="Q3" s="321" t="s">
        <v>162</v>
      </c>
      <c r="R3" s="266" t="s">
        <v>74</v>
      </c>
      <c r="S3" s="266"/>
      <c r="T3" s="266"/>
      <c r="U3" s="266"/>
      <c r="V3" s="267"/>
      <c r="W3" s="315" t="s">
        <v>71</v>
      </c>
      <c r="X3" s="306" t="s">
        <v>161</v>
      </c>
      <c r="Y3" s="254"/>
      <c r="Z3" s="302" t="s">
        <v>10</v>
      </c>
      <c r="AA3" s="304" t="s">
        <v>11</v>
      </c>
      <c r="AB3" s="315" t="s">
        <v>151</v>
      </c>
    </row>
    <row r="4" spans="1:28" s="169" customFormat="1" ht="15.75" customHeight="1" thickBot="1">
      <c r="A4" s="291"/>
      <c r="B4" s="292"/>
      <c r="C4" s="170" t="s">
        <v>13</v>
      </c>
      <c r="D4" s="294"/>
      <c r="E4" s="171" t="s">
        <v>14</v>
      </c>
      <c r="F4" s="287"/>
      <c r="G4" s="201">
        <v>1</v>
      </c>
      <c r="H4" s="202">
        <v>2</v>
      </c>
      <c r="I4" s="168">
        <v>3</v>
      </c>
      <c r="J4" s="201">
        <v>4</v>
      </c>
      <c r="K4" s="172" t="s">
        <v>15</v>
      </c>
      <c r="L4" s="223">
        <v>1</v>
      </c>
      <c r="M4" s="202">
        <v>2</v>
      </c>
      <c r="N4" s="202">
        <v>3</v>
      </c>
      <c r="O4" s="201">
        <v>4</v>
      </c>
      <c r="P4" s="203" t="s">
        <v>15</v>
      </c>
      <c r="Q4" s="322"/>
      <c r="R4" s="18">
        <v>1</v>
      </c>
      <c r="S4" s="19">
        <v>2</v>
      </c>
      <c r="T4" s="19">
        <v>3</v>
      </c>
      <c r="U4" s="43">
        <v>4</v>
      </c>
      <c r="V4" s="228" t="s">
        <v>15</v>
      </c>
      <c r="W4" s="316"/>
      <c r="X4" s="307"/>
      <c r="Y4" s="255" t="s">
        <v>70</v>
      </c>
      <c r="Z4" s="303"/>
      <c r="AA4" s="305"/>
      <c r="AB4" s="320"/>
    </row>
    <row r="5" spans="1:28" s="154" customFormat="1" ht="13.5" customHeight="1">
      <c r="A5" s="288">
        <v>52</v>
      </c>
      <c r="B5" s="212">
        <v>1</v>
      </c>
      <c r="C5" s="129" t="s">
        <v>47</v>
      </c>
      <c r="D5" s="129" t="s">
        <v>38</v>
      </c>
      <c r="E5" s="129" t="s">
        <v>48</v>
      </c>
      <c r="F5" s="129">
        <v>50.4</v>
      </c>
      <c r="G5" s="130">
        <v>35</v>
      </c>
      <c r="H5" s="133">
        <v>45</v>
      </c>
      <c r="I5" s="133">
        <v>55</v>
      </c>
      <c r="J5" s="134"/>
      <c r="K5" s="132">
        <v>55</v>
      </c>
      <c r="L5" s="133">
        <v>30</v>
      </c>
      <c r="M5" s="133">
        <v>35</v>
      </c>
      <c r="N5" s="133">
        <v>37.5</v>
      </c>
      <c r="O5" s="134"/>
      <c r="P5" s="225">
        <v>37.5</v>
      </c>
      <c r="Q5" s="225">
        <f t="shared" ref="Q5:Q14" si="0">K5+P5</f>
        <v>92.5</v>
      </c>
      <c r="R5" s="130">
        <v>50</v>
      </c>
      <c r="S5" s="133">
        <v>75</v>
      </c>
      <c r="T5" s="133">
        <v>82.5</v>
      </c>
      <c r="U5" s="134"/>
      <c r="V5" s="229">
        <v>82.5</v>
      </c>
      <c r="W5" s="132">
        <f t="shared" ref="W5:W36" si="1">K5+P5+V5</f>
        <v>175</v>
      </c>
      <c r="X5" s="210">
        <v>2</v>
      </c>
      <c r="Y5" s="256">
        <f t="shared" ref="Y5:Y36" si="2">W5*Z5*AA5</f>
        <v>178.0933</v>
      </c>
      <c r="Z5" s="234">
        <v>1.01</v>
      </c>
      <c r="AA5" s="240">
        <v>1.0076000000000001</v>
      </c>
      <c r="AB5" s="244"/>
    </row>
    <row r="6" spans="1:28" s="156" customFormat="1" ht="14.25" customHeight="1" thickBot="1">
      <c r="A6" s="289"/>
      <c r="B6" s="213">
        <v>3</v>
      </c>
      <c r="C6" s="123" t="s">
        <v>111</v>
      </c>
      <c r="D6" s="159" t="s">
        <v>49</v>
      </c>
      <c r="E6" s="124" t="s">
        <v>48</v>
      </c>
      <c r="F6" s="123">
        <v>52</v>
      </c>
      <c r="G6" s="125">
        <v>50</v>
      </c>
      <c r="H6" s="126">
        <v>55</v>
      </c>
      <c r="I6" s="62">
        <v>60</v>
      </c>
      <c r="J6" s="127"/>
      <c r="K6" s="147">
        <v>55</v>
      </c>
      <c r="L6" s="126">
        <v>40</v>
      </c>
      <c r="M6" s="126">
        <v>50</v>
      </c>
      <c r="N6" s="62">
        <v>52.5</v>
      </c>
      <c r="O6" s="127"/>
      <c r="P6" s="226">
        <v>50</v>
      </c>
      <c r="Q6" s="226">
        <f t="shared" si="0"/>
        <v>105</v>
      </c>
      <c r="R6" s="125">
        <v>70</v>
      </c>
      <c r="S6" s="126">
        <v>80</v>
      </c>
      <c r="T6" s="126">
        <v>92.5</v>
      </c>
      <c r="U6" s="126" t="s">
        <v>129</v>
      </c>
      <c r="V6" s="230">
        <v>92.5</v>
      </c>
      <c r="W6" s="147">
        <f t="shared" si="1"/>
        <v>197.5</v>
      </c>
      <c r="X6" s="194">
        <v>1</v>
      </c>
      <c r="Y6" s="257">
        <f t="shared" si="2"/>
        <v>183.63549999999998</v>
      </c>
      <c r="Z6" s="235">
        <v>1</v>
      </c>
      <c r="AA6" s="241">
        <v>0.92979999999999996</v>
      </c>
      <c r="AB6" s="158"/>
    </row>
    <row r="7" spans="1:28" s="209" customFormat="1" ht="14.25" customHeight="1" thickBot="1">
      <c r="A7" s="211">
        <v>56</v>
      </c>
      <c r="B7" s="214">
        <v>5</v>
      </c>
      <c r="C7" s="198" t="s">
        <v>58</v>
      </c>
      <c r="D7" s="196" t="s">
        <v>17</v>
      </c>
      <c r="E7" s="198" t="s">
        <v>18</v>
      </c>
      <c r="F7" s="198">
        <v>55.2</v>
      </c>
      <c r="G7" s="108">
        <v>100</v>
      </c>
      <c r="H7" s="140">
        <v>100</v>
      </c>
      <c r="I7" s="140">
        <v>115</v>
      </c>
      <c r="J7" s="140" t="s">
        <v>141</v>
      </c>
      <c r="K7" s="120">
        <v>115</v>
      </c>
      <c r="L7" s="140">
        <v>77.5</v>
      </c>
      <c r="M7" s="140">
        <v>82.5</v>
      </c>
      <c r="N7" s="140">
        <v>87.5</v>
      </c>
      <c r="O7" s="141"/>
      <c r="P7" s="227">
        <v>87.5</v>
      </c>
      <c r="Q7" s="227">
        <f t="shared" si="0"/>
        <v>202.5</v>
      </c>
      <c r="R7" s="139" t="s">
        <v>124</v>
      </c>
      <c r="S7" s="140">
        <v>135</v>
      </c>
      <c r="T7" s="140">
        <v>145</v>
      </c>
      <c r="U7" s="140" t="s">
        <v>136</v>
      </c>
      <c r="V7" s="231">
        <v>145</v>
      </c>
      <c r="W7" s="120">
        <f t="shared" si="1"/>
        <v>347.5</v>
      </c>
      <c r="X7" s="193">
        <v>1</v>
      </c>
      <c r="Y7" s="258">
        <f t="shared" si="2"/>
        <v>297.39049999999997</v>
      </c>
      <c r="Z7" s="236">
        <v>1</v>
      </c>
      <c r="AA7" s="242">
        <v>0.85580000000000001</v>
      </c>
      <c r="AB7" s="245"/>
    </row>
    <row r="8" spans="1:28" s="154" customFormat="1" ht="14.25" customHeight="1">
      <c r="A8" s="299">
        <v>60</v>
      </c>
      <c r="B8" s="215">
        <v>6</v>
      </c>
      <c r="C8" s="128" t="s">
        <v>30</v>
      </c>
      <c r="D8" s="153" t="s">
        <v>20</v>
      </c>
      <c r="E8" s="128" t="s">
        <v>98</v>
      </c>
      <c r="F8" s="128">
        <v>58.5</v>
      </c>
      <c r="G8" s="130">
        <v>80</v>
      </c>
      <c r="H8" s="133">
        <v>90</v>
      </c>
      <c r="I8" s="133">
        <v>100</v>
      </c>
      <c r="J8" s="131"/>
      <c r="K8" s="132">
        <v>100</v>
      </c>
      <c r="L8" s="133">
        <v>50</v>
      </c>
      <c r="M8" s="133">
        <v>55</v>
      </c>
      <c r="N8" s="60">
        <v>60</v>
      </c>
      <c r="O8" s="131"/>
      <c r="P8" s="225">
        <v>50</v>
      </c>
      <c r="Q8" s="225">
        <f t="shared" si="0"/>
        <v>150</v>
      </c>
      <c r="R8" s="130">
        <v>90</v>
      </c>
      <c r="S8" s="133">
        <v>100</v>
      </c>
      <c r="T8" s="133">
        <v>110</v>
      </c>
      <c r="U8" s="133" t="s">
        <v>131</v>
      </c>
      <c r="V8" s="229">
        <v>110</v>
      </c>
      <c r="W8" s="132">
        <f t="shared" si="1"/>
        <v>260</v>
      </c>
      <c r="X8" s="210">
        <v>1</v>
      </c>
      <c r="Y8" s="256">
        <f t="shared" si="2"/>
        <v>294.32</v>
      </c>
      <c r="Z8" s="234">
        <v>1</v>
      </c>
      <c r="AA8" s="240">
        <v>1.1319999999999999</v>
      </c>
      <c r="AB8" s="244"/>
    </row>
    <row r="9" spans="1:28" ht="14.25" customHeight="1">
      <c r="A9" s="300"/>
      <c r="B9" s="216">
        <v>10</v>
      </c>
      <c r="C9" s="115" t="s">
        <v>97</v>
      </c>
      <c r="D9" s="116" t="s">
        <v>99</v>
      </c>
      <c r="E9" s="116" t="s">
        <v>98</v>
      </c>
      <c r="F9" s="116">
        <v>58.7</v>
      </c>
      <c r="G9" s="117">
        <v>45</v>
      </c>
      <c r="H9" s="118">
        <v>55</v>
      </c>
      <c r="I9" s="39">
        <v>65</v>
      </c>
      <c r="J9" s="119"/>
      <c r="K9" s="144">
        <v>55</v>
      </c>
      <c r="L9" s="39">
        <v>42.5</v>
      </c>
      <c r="M9" s="118">
        <v>45</v>
      </c>
      <c r="N9" s="118">
        <v>50</v>
      </c>
      <c r="O9" s="119"/>
      <c r="P9" s="222">
        <v>50</v>
      </c>
      <c r="Q9" s="222">
        <f t="shared" si="0"/>
        <v>105</v>
      </c>
      <c r="R9" s="117">
        <v>70</v>
      </c>
      <c r="S9" s="118">
        <v>85</v>
      </c>
      <c r="T9" s="118">
        <v>95</v>
      </c>
      <c r="U9" s="39" t="s">
        <v>130</v>
      </c>
      <c r="V9" s="232">
        <v>95</v>
      </c>
      <c r="W9" s="144">
        <f t="shared" si="1"/>
        <v>200</v>
      </c>
      <c r="X9" s="150">
        <v>2</v>
      </c>
      <c r="Y9" s="259">
        <f t="shared" si="2"/>
        <v>170.76</v>
      </c>
      <c r="Z9" s="237">
        <v>1</v>
      </c>
      <c r="AA9" s="243">
        <v>0.8538</v>
      </c>
    </row>
    <row r="10" spans="1:28" s="156" customFormat="1" ht="14.25" customHeight="1" thickBot="1">
      <c r="A10" s="301"/>
      <c r="B10" s="213">
        <v>13</v>
      </c>
      <c r="C10" s="123" t="s">
        <v>100</v>
      </c>
      <c r="D10" s="124" t="s">
        <v>99</v>
      </c>
      <c r="E10" s="124" t="s">
        <v>41</v>
      </c>
      <c r="F10" s="124">
        <v>59.6</v>
      </c>
      <c r="G10" s="125">
        <v>130</v>
      </c>
      <c r="H10" s="126">
        <v>140</v>
      </c>
      <c r="I10" s="126">
        <v>150</v>
      </c>
      <c r="J10" s="127"/>
      <c r="K10" s="147">
        <v>150</v>
      </c>
      <c r="L10" s="126">
        <v>77.5</v>
      </c>
      <c r="M10" s="157">
        <v>82.5</v>
      </c>
      <c r="N10" s="62">
        <v>90</v>
      </c>
      <c r="O10" s="126" t="s">
        <v>135</v>
      </c>
      <c r="P10" s="226">
        <v>82.5</v>
      </c>
      <c r="Q10" s="226">
        <f t="shared" si="0"/>
        <v>232.5</v>
      </c>
      <c r="R10" s="125">
        <v>130</v>
      </c>
      <c r="S10" s="126">
        <v>155</v>
      </c>
      <c r="T10" s="126" t="s">
        <v>132</v>
      </c>
      <c r="U10" s="62" t="s">
        <v>137</v>
      </c>
      <c r="V10" s="230">
        <v>166</v>
      </c>
      <c r="W10" s="147">
        <f t="shared" si="1"/>
        <v>398.5</v>
      </c>
      <c r="X10" s="194">
        <v>1</v>
      </c>
      <c r="Y10" s="257">
        <f t="shared" si="2"/>
        <v>352.91160000000002</v>
      </c>
      <c r="Z10" s="235">
        <v>1</v>
      </c>
      <c r="AA10" s="241">
        <v>0.88560000000000005</v>
      </c>
      <c r="AB10" s="158"/>
    </row>
    <row r="11" spans="1:28" ht="14.25" customHeight="1">
      <c r="A11" s="299">
        <v>67.5</v>
      </c>
      <c r="B11" s="216">
        <v>14</v>
      </c>
      <c r="C11" s="116" t="s">
        <v>109</v>
      </c>
      <c r="D11" s="151" t="s">
        <v>108</v>
      </c>
      <c r="E11" s="116" t="s">
        <v>110</v>
      </c>
      <c r="F11" s="116">
        <v>62.7</v>
      </c>
      <c r="G11" s="117">
        <v>120</v>
      </c>
      <c r="H11" s="39">
        <v>125</v>
      </c>
      <c r="I11" s="118" t="s">
        <v>139</v>
      </c>
      <c r="J11" s="119"/>
      <c r="K11" s="144">
        <v>125</v>
      </c>
      <c r="L11" s="118">
        <v>77.5</v>
      </c>
      <c r="M11" s="118">
        <v>82.5</v>
      </c>
      <c r="N11" s="109" t="s">
        <v>115</v>
      </c>
      <c r="O11" s="119"/>
      <c r="P11" s="222">
        <v>82.5</v>
      </c>
      <c r="Q11" s="222">
        <f t="shared" si="0"/>
        <v>207.5</v>
      </c>
      <c r="R11" s="117">
        <v>135</v>
      </c>
      <c r="S11" s="118">
        <v>140</v>
      </c>
      <c r="T11" s="39">
        <v>145</v>
      </c>
      <c r="U11" s="119"/>
      <c r="V11" s="232">
        <v>140</v>
      </c>
      <c r="W11" s="144">
        <f t="shared" si="1"/>
        <v>347.5</v>
      </c>
      <c r="X11" s="150">
        <v>1</v>
      </c>
      <c r="Y11" s="259">
        <f t="shared" si="2"/>
        <v>324.70400000000001</v>
      </c>
      <c r="Z11" s="237">
        <v>1</v>
      </c>
      <c r="AA11" s="243">
        <v>0.93440000000000001</v>
      </c>
      <c r="AB11" s="138" t="s">
        <v>217</v>
      </c>
    </row>
    <row r="12" spans="1:28" ht="14.25" customHeight="1">
      <c r="A12" s="300"/>
      <c r="B12" s="217">
        <v>15</v>
      </c>
      <c r="C12" s="115" t="s">
        <v>101</v>
      </c>
      <c r="D12" s="116" t="s">
        <v>99</v>
      </c>
      <c r="E12" s="116" t="s">
        <v>18</v>
      </c>
      <c r="F12" s="116">
        <v>65.900000000000006</v>
      </c>
      <c r="G12" s="117">
        <v>130</v>
      </c>
      <c r="H12" s="118">
        <v>140</v>
      </c>
      <c r="I12" s="118">
        <v>140</v>
      </c>
      <c r="J12" s="119"/>
      <c r="K12" s="144">
        <v>140</v>
      </c>
      <c r="L12" s="118">
        <v>80</v>
      </c>
      <c r="M12" s="122" t="s">
        <v>115</v>
      </c>
      <c r="N12" s="109" t="s">
        <v>115</v>
      </c>
      <c r="O12" s="119"/>
      <c r="P12" s="222">
        <v>80</v>
      </c>
      <c r="Q12" s="222">
        <f t="shared" si="0"/>
        <v>220</v>
      </c>
      <c r="R12" s="117">
        <v>150</v>
      </c>
      <c r="S12" s="118">
        <v>180</v>
      </c>
      <c r="T12" s="39" t="s">
        <v>134</v>
      </c>
      <c r="U12" s="119"/>
      <c r="V12" s="232">
        <v>180</v>
      </c>
      <c r="W12" s="144">
        <f t="shared" si="1"/>
        <v>400</v>
      </c>
      <c r="X12" s="150">
        <v>1</v>
      </c>
      <c r="Y12" s="259">
        <f t="shared" si="2"/>
        <v>375.24</v>
      </c>
      <c r="Z12" s="237">
        <v>1.06</v>
      </c>
      <c r="AA12" s="243">
        <v>0.88500000000000001</v>
      </c>
    </row>
    <row r="13" spans="1:28" ht="14.25" customHeight="1" thickBot="1">
      <c r="A13" s="301"/>
      <c r="B13" s="216">
        <v>16</v>
      </c>
      <c r="C13" s="116" t="s">
        <v>53</v>
      </c>
      <c r="D13" s="151" t="s">
        <v>52</v>
      </c>
      <c r="E13" s="116" t="s">
        <v>54</v>
      </c>
      <c r="F13" s="116">
        <v>66.099999999999994</v>
      </c>
      <c r="G13" s="117">
        <v>115</v>
      </c>
      <c r="H13" s="118">
        <v>120</v>
      </c>
      <c r="I13" s="118">
        <v>125</v>
      </c>
      <c r="J13" s="118" t="s">
        <v>140</v>
      </c>
      <c r="K13" s="144">
        <v>125</v>
      </c>
      <c r="L13" s="118">
        <v>77.5</v>
      </c>
      <c r="M13" s="118">
        <v>82.5</v>
      </c>
      <c r="N13" s="109" t="s">
        <v>115</v>
      </c>
      <c r="O13" s="119"/>
      <c r="P13" s="222">
        <v>82.5</v>
      </c>
      <c r="Q13" s="222">
        <f t="shared" si="0"/>
        <v>207.5</v>
      </c>
      <c r="R13" s="117" t="s">
        <v>124</v>
      </c>
      <c r="S13" s="118" t="s">
        <v>126</v>
      </c>
      <c r="T13" s="118" t="s">
        <v>128</v>
      </c>
      <c r="U13" s="119"/>
      <c r="V13" s="232">
        <v>137.5</v>
      </c>
      <c r="W13" s="144">
        <f t="shared" si="1"/>
        <v>345</v>
      </c>
      <c r="X13" s="150">
        <v>1</v>
      </c>
      <c r="Y13" s="259">
        <f t="shared" si="2"/>
        <v>331.09719000000001</v>
      </c>
      <c r="Z13" s="237">
        <v>1.01</v>
      </c>
      <c r="AA13" s="243">
        <v>0.95020000000000004</v>
      </c>
    </row>
    <row r="14" spans="1:28" s="154" customFormat="1" ht="14.25" customHeight="1">
      <c r="A14" s="299">
        <v>75</v>
      </c>
      <c r="B14" s="215">
        <v>1</v>
      </c>
      <c r="C14" s="205" t="s">
        <v>112</v>
      </c>
      <c r="D14" s="205" t="s">
        <v>17</v>
      </c>
      <c r="E14" s="206" t="s">
        <v>43</v>
      </c>
      <c r="F14" s="207">
        <v>67.599999999999994</v>
      </c>
      <c r="G14" s="130">
        <v>100</v>
      </c>
      <c r="H14" s="60">
        <v>110</v>
      </c>
      <c r="I14" s="60">
        <v>120</v>
      </c>
      <c r="J14" s="131"/>
      <c r="K14" s="132">
        <v>100</v>
      </c>
      <c r="L14" s="133">
        <v>120</v>
      </c>
      <c r="M14" s="133" t="s">
        <v>121</v>
      </c>
      <c r="N14" s="200" t="s">
        <v>115</v>
      </c>
      <c r="O14" s="134"/>
      <c r="P14" s="225">
        <v>131</v>
      </c>
      <c r="Q14" s="225">
        <f t="shared" si="0"/>
        <v>231</v>
      </c>
      <c r="R14" s="130">
        <v>110</v>
      </c>
      <c r="S14" s="131" t="s">
        <v>115</v>
      </c>
      <c r="T14" s="131" t="s">
        <v>115</v>
      </c>
      <c r="U14" s="131"/>
      <c r="V14" s="229">
        <v>110</v>
      </c>
      <c r="W14" s="132">
        <f t="shared" si="1"/>
        <v>341</v>
      </c>
      <c r="X14" s="210">
        <v>1</v>
      </c>
      <c r="Y14" s="256">
        <f t="shared" si="2"/>
        <v>312.36691200000001</v>
      </c>
      <c r="Z14" s="234">
        <v>1.04</v>
      </c>
      <c r="AA14" s="240">
        <v>0.88080000000000003</v>
      </c>
      <c r="AB14" s="244"/>
    </row>
    <row r="15" spans="1:28" ht="14.25" customHeight="1">
      <c r="A15" s="300"/>
      <c r="B15" s="218">
        <v>2</v>
      </c>
      <c r="C15" s="115" t="s">
        <v>102</v>
      </c>
      <c r="D15" s="116" t="s">
        <v>99</v>
      </c>
      <c r="E15" s="116" t="s">
        <v>18</v>
      </c>
      <c r="F15" s="204">
        <v>74.05</v>
      </c>
      <c r="G15" s="117">
        <v>165</v>
      </c>
      <c r="H15" s="118">
        <v>180</v>
      </c>
      <c r="I15" s="122" t="s">
        <v>115</v>
      </c>
      <c r="J15" s="109"/>
      <c r="K15" s="144">
        <v>180</v>
      </c>
      <c r="L15" s="118">
        <v>125</v>
      </c>
      <c r="M15" s="39" t="s">
        <v>120</v>
      </c>
      <c r="N15" s="39" t="s">
        <v>120</v>
      </c>
      <c r="O15" s="109"/>
      <c r="P15" s="222">
        <v>125</v>
      </c>
      <c r="Q15" s="222">
        <f>K15+P15</f>
        <v>305</v>
      </c>
      <c r="R15" s="117">
        <v>205</v>
      </c>
      <c r="S15" s="118">
        <v>215</v>
      </c>
      <c r="T15" s="118">
        <v>225</v>
      </c>
      <c r="U15" s="109"/>
      <c r="V15" s="232">
        <v>225</v>
      </c>
      <c r="W15" s="144">
        <f t="shared" si="1"/>
        <v>530</v>
      </c>
      <c r="X15" s="150">
        <v>1</v>
      </c>
      <c r="Y15" s="259">
        <f t="shared" si="2"/>
        <v>500.66290999999995</v>
      </c>
      <c r="Z15" s="237">
        <v>1.0549999999999999</v>
      </c>
      <c r="AA15" s="243">
        <v>0.89539999999999997</v>
      </c>
    </row>
    <row r="16" spans="1:28" s="156" customFormat="1" ht="14.25" customHeight="1" thickBot="1">
      <c r="A16" s="301"/>
      <c r="B16" s="219">
        <v>1</v>
      </c>
      <c r="C16" s="124" t="s">
        <v>55</v>
      </c>
      <c r="D16" s="146" t="s">
        <v>52</v>
      </c>
      <c r="E16" s="124" t="s">
        <v>56</v>
      </c>
      <c r="F16" s="208">
        <v>74.599999999999994</v>
      </c>
      <c r="G16" s="125">
        <v>200</v>
      </c>
      <c r="H16" s="62">
        <v>220</v>
      </c>
      <c r="I16" s="62">
        <v>220</v>
      </c>
      <c r="J16" s="137"/>
      <c r="K16" s="147">
        <v>200</v>
      </c>
      <c r="L16" s="126">
        <v>125</v>
      </c>
      <c r="M16" s="126">
        <v>130</v>
      </c>
      <c r="N16" s="157" t="s">
        <v>122</v>
      </c>
      <c r="O16" s="137"/>
      <c r="P16" s="226">
        <v>135</v>
      </c>
      <c r="Q16" s="226">
        <f>K16+P16</f>
        <v>335</v>
      </c>
      <c r="R16" s="125" t="s">
        <v>142</v>
      </c>
      <c r="S16" s="126">
        <v>200</v>
      </c>
      <c r="T16" s="126" t="s">
        <v>145</v>
      </c>
      <c r="U16" s="137"/>
      <c r="V16" s="230">
        <v>210</v>
      </c>
      <c r="W16" s="147">
        <f t="shared" si="1"/>
        <v>545</v>
      </c>
      <c r="X16" s="194">
        <v>1</v>
      </c>
      <c r="Y16" s="257">
        <f t="shared" si="2"/>
        <v>675.6811899999999</v>
      </c>
      <c r="Z16" s="235">
        <v>1.3149999999999999</v>
      </c>
      <c r="AA16" s="241">
        <v>0.94279999999999997</v>
      </c>
      <c r="AB16" s="158"/>
    </row>
    <row r="17" spans="1:28" ht="14.25" customHeight="1">
      <c r="A17" s="317">
        <v>82.5</v>
      </c>
      <c r="B17" s="217">
        <v>3</v>
      </c>
      <c r="C17" s="115" t="s">
        <v>94</v>
      </c>
      <c r="D17" s="115" t="s">
        <v>90</v>
      </c>
      <c r="E17" s="115" t="s">
        <v>46</v>
      </c>
      <c r="F17" s="152">
        <v>77.400000000000006</v>
      </c>
      <c r="G17" s="117">
        <v>185</v>
      </c>
      <c r="H17" s="118">
        <v>190</v>
      </c>
      <c r="I17" s="118">
        <v>195</v>
      </c>
      <c r="J17" s="109"/>
      <c r="K17" s="144">
        <v>195</v>
      </c>
      <c r="L17" s="118">
        <v>115</v>
      </c>
      <c r="M17" s="39">
        <v>120</v>
      </c>
      <c r="N17" s="122" t="s">
        <v>115</v>
      </c>
      <c r="O17" s="119"/>
      <c r="P17" s="222">
        <v>115</v>
      </c>
      <c r="Q17" s="222">
        <f t="shared" ref="Q17:Q48" si="3">K17+P17</f>
        <v>310</v>
      </c>
      <c r="R17" s="117">
        <v>200</v>
      </c>
      <c r="S17" s="118">
        <v>210</v>
      </c>
      <c r="T17" s="118">
        <v>215</v>
      </c>
      <c r="U17" s="109"/>
      <c r="V17" s="232">
        <v>215</v>
      </c>
      <c r="W17" s="144">
        <f t="shared" si="1"/>
        <v>525</v>
      </c>
      <c r="X17" s="150">
        <v>2</v>
      </c>
      <c r="Y17" s="259">
        <f t="shared" si="2"/>
        <v>483.315</v>
      </c>
      <c r="Z17" s="237">
        <v>1</v>
      </c>
      <c r="AA17" s="243">
        <v>0.92059999999999997</v>
      </c>
    </row>
    <row r="18" spans="1:28" ht="14.25" customHeight="1">
      <c r="A18" s="318"/>
      <c r="B18" s="217">
        <v>9</v>
      </c>
      <c r="C18" s="116" t="s">
        <v>45</v>
      </c>
      <c r="D18" s="151" t="s">
        <v>38</v>
      </c>
      <c r="E18" s="116" t="s">
        <v>46</v>
      </c>
      <c r="F18" s="152">
        <v>80.05</v>
      </c>
      <c r="G18" s="117">
        <v>180</v>
      </c>
      <c r="H18" s="118">
        <v>190</v>
      </c>
      <c r="I18" s="118">
        <v>210</v>
      </c>
      <c r="J18" s="118" t="s">
        <v>117</v>
      </c>
      <c r="K18" s="144">
        <v>210</v>
      </c>
      <c r="L18" s="118">
        <v>110</v>
      </c>
      <c r="M18" s="118">
        <v>115</v>
      </c>
      <c r="N18" s="118">
        <v>120</v>
      </c>
      <c r="O18" s="109"/>
      <c r="P18" s="222">
        <v>120</v>
      </c>
      <c r="Q18" s="222">
        <f t="shared" si="3"/>
        <v>330</v>
      </c>
      <c r="R18" s="117">
        <v>200</v>
      </c>
      <c r="S18" s="118">
        <v>220</v>
      </c>
      <c r="T18" s="121">
        <v>240</v>
      </c>
      <c r="U18" s="39" t="s">
        <v>146</v>
      </c>
      <c r="V18" s="232">
        <v>240</v>
      </c>
      <c r="W18" s="144">
        <f t="shared" si="1"/>
        <v>570</v>
      </c>
      <c r="X18" s="150">
        <v>1</v>
      </c>
      <c r="Y18" s="259">
        <f t="shared" si="2"/>
        <v>595.99200000000008</v>
      </c>
      <c r="Z18" s="237">
        <v>1</v>
      </c>
      <c r="AA18" s="243">
        <v>1.0456000000000001</v>
      </c>
    </row>
    <row r="19" spans="1:28" ht="14.25" customHeight="1">
      <c r="A19" s="318"/>
      <c r="B19" s="218">
        <v>11</v>
      </c>
      <c r="C19" s="116" t="s">
        <v>44</v>
      </c>
      <c r="D19" s="116" t="s">
        <v>38</v>
      </c>
      <c r="E19" s="163" t="s">
        <v>160</v>
      </c>
      <c r="F19" s="152">
        <v>80.7</v>
      </c>
      <c r="G19" s="117">
        <v>150</v>
      </c>
      <c r="H19" s="39">
        <v>160</v>
      </c>
      <c r="I19" s="39">
        <v>175</v>
      </c>
      <c r="J19" s="109"/>
      <c r="K19" s="144">
        <v>150</v>
      </c>
      <c r="L19" s="118">
        <v>110</v>
      </c>
      <c r="M19" s="118">
        <v>125</v>
      </c>
      <c r="N19" s="118">
        <v>130</v>
      </c>
      <c r="O19" s="109"/>
      <c r="P19" s="222">
        <v>130</v>
      </c>
      <c r="Q19" s="222">
        <f t="shared" si="3"/>
        <v>280</v>
      </c>
      <c r="R19" s="117">
        <v>165</v>
      </c>
      <c r="S19" s="118">
        <v>185</v>
      </c>
      <c r="T19" s="118">
        <v>200</v>
      </c>
      <c r="U19" s="109"/>
      <c r="V19" s="232">
        <v>200</v>
      </c>
      <c r="W19" s="144">
        <f t="shared" si="1"/>
        <v>480</v>
      </c>
      <c r="X19" s="150">
        <v>1</v>
      </c>
      <c r="Y19" s="259">
        <f t="shared" si="2"/>
        <v>528.64319999999998</v>
      </c>
      <c r="Z19" s="237">
        <v>1.06</v>
      </c>
      <c r="AA19" s="243">
        <v>1.0389999999999999</v>
      </c>
    </row>
    <row r="20" spans="1:28" ht="14.25" customHeight="1">
      <c r="A20" s="318"/>
      <c r="B20" s="217">
        <v>10</v>
      </c>
      <c r="C20" s="115" t="s">
        <v>69</v>
      </c>
      <c r="D20" s="143" t="s">
        <v>16</v>
      </c>
      <c r="E20" s="115" t="s">
        <v>56</v>
      </c>
      <c r="F20" s="152">
        <v>81.099999999999994</v>
      </c>
      <c r="G20" s="117">
        <v>175</v>
      </c>
      <c r="H20" s="118" t="s">
        <v>114</v>
      </c>
      <c r="I20" s="39" t="s">
        <v>116</v>
      </c>
      <c r="J20" s="109"/>
      <c r="K20" s="144">
        <v>185.5</v>
      </c>
      <c r="L20" s="118">
        <v>100</v>
      </c>
      <c r="M20" s="118">
        <v>105</v>
      </c>
      <c r="N20" s="39">
        <v>107.5</v>
      </c>
      <c r="O20" s="109"/>
      <c r="P20" s="222">
        <v>105</v>
      </c>
      <c r="Q20" s="222">
        <f t="shared" si="3"/>
        <v>290.5</v>
      </c>
      <c r="R20" s="117">
        <v>200</v>
      </c>
      <c r="S20" s="118" t="s">
        <v>143</v>
      </c>
      <c r="T20" s="39" t="s">
        <v>147</v>
      </c>
      <c r="U20" s="39" t="s">
        <v>147</v>
      </c>
      <c r="V20" s="232">
        <v>210.5</v>
      </c>
      <c r="W20" s="144">
        <f t="shared" si="1"/>
        <v>501</v>
      </c>
      <c r="X20" s="150">
        <v>1</v>
      </c>
      <c r="Y20" s="259">
        <f t="shared" si="2"/>
        <v>559.99575599999991</v>
      </c>
      <c r="Z20" s="237">
        <v>1.03</v>
      </c>
      <c r="AA20" s="243">
        <v>1.0851999999999999</v>
      </c>
    </row>
    <row r="21" spans="1:28" ht="14.25" customHeight="1">
      <c r="A21" s="318"/>
      <c r="B21" s="217">
        <v>5</v>
      </c>
      <c r="C21" s="111" t="s">
        <v>113</v>
      </c>
      <c r="D21" s="111" t="s">
        <v>17</v>
      </c>
      <c r="E21" s="116" t="s">
        <v>159</v>
      </c>
      <c r="F21" s="152">
        <v>76.849999999999994</v>
      </c>
      <c r="G21" s="53">
        <v>110</v>
      </c>
      <c r="H21" s="118">
        <v>110</v>
      </c>
      <c r="I21" s="118">
        <v>120</v>
      </c>
      <c r="J21" s="109"/>
      <c r="K21" s="144">
        <v>120</v>
      </c>
      <c r="L21" s="118">
        <v>55</v>
      </c>
      <c r="M21" s="118">
        <v>62.5</v>
      </c>
      <c r="N21" s="39">
        <v>65</v>
      </c>
      <c r="O21" s="109"/>
      <c r="P21" s="222">
        <v>62.5</v>
      </c>
      <c r="Q21" s="222">
        <f t="shared" si="3"/>
        <v>182.5</v>
      </c>
      <c r="R21" s="53">
        <v>120</v>
      </c>
      <c r="S21" s="118" t="s">
        <v>124</v>
      </c>
      <c r="T21" s="118" t="s">
        <v>144</v>
      </c>
      <c r="U21" s="109"/>
      <c r="V21" s="232">
        <v>130</v>
      </c>
      <c r="W21" s="144">
        <f t="shared" si="1"/>
        <v>312.5</v>
      </c>
      <c r="X21" s="150">
        <v>1</v>
      </c>
      <c r="Y21" s="259">
        <f t="shared" si="2"/>
        <v>268.25</v>
      </c>
      <c r="Z21" s="237">
        <v>1</v>
      </c>
      <c r="AA21" s="243">
        <v>0.85840000000000005</v>
      </c>
      <c r="AB21" s="138" t="s">
        <v>218</v>
      </c>
    </row>
    <row r="22" spans="1:28" ht="14.25" customHeight="1">
      <c r="A22" s="318"/>
      <c r="B22" s="217">
        <v>4</v>
      </c>
      <c r="C22" s="115" t="s">
        <v>95</v>
      </c>
      <c r="D22" s="115" t="s">
        <v>90</v>
      </c>
      <c r="E22" s="115" t="s">
        <v>18</v>
      </c>
      <c r="F22" s="152">
        <v>78.7</v>
      </c>
      <c r="G22" s="117">
        <v>210</v>
      </c>
      <c r="H22" s="39">
        <v>220</v>
      </c>
      <c r="I22" s="118">
        <v>225</v>
      </c>
      <c r="J22" s="109"/>
      <c r="K22" s="144">
        <v>225</v>
      </c>
      <c r="L22" s="118">
        <v>120</v>
      </c>
      <c r="M22" s="118">
        <v>130</v>
      </c>
      <c r="N22" s="39">
        <v>135</v>
      </c>
      <c r="O22" s="109"/>
      <c r="P22" s="222">
        <v>130</v>
      </c>
      <c r="Q22" s="222">
        <f t="shared" si="3"/>
        <v>355</v>
      </c>
      <c r="R22" s="117">
        <v>230</v>
      </c>
      <c r="S22" s="39">
        <v>250</v>
      </c>
      <c r="T22" s="121">
        <v>250</v>
      </c>
      <c r="U22" s="119"/>
      <c r="V22" s="232">
        <v>250</v>
      </c>
      <c r="W22" s="144">
        <f t="shared" si="1"/>
        <v>605</v>
      </c>
      <c r="X22" s="150">
        <v>2</v>
      </c>
      <c r="Y22" s="259">
        <f t="shared" si="2"/>
        <v>558.65700000000004</v>
      </c>
      <c r="Z22" s="237">
        <v>1</v>
      </c>
      <c r="AA22" s="243">
        <v>0.9234</v>
      </c>
    </row>
    <row r="23" spans="1:28" ht="14.25" customHeight="1">
      <c r="A23" s="318"/>
      <c r="B23" s="217">
        <v>6</v>
      </c>
      <c r="C23" s="116" t="s">
        <v>27</v>
      </c>
      <c r="D23" s="151" t="s">
        <v>20</v>
      </c>
      <c r="E23" s="115" t="s">
        <v>18</v>
      </c>
      <c r="F23" s="152">
        <v>80.099999999999994</v>
      </c>
      <c r="G23" s="117">
        <v>150</v>
      </c>
      <c r="H23" s="39">
        <v>160</v>
      </c>
      <c r="I23" s="39">
        <v>170</v>
      </c>
      <c r="J23" s="109"/>
      <c r="K23" s="144">
        <v>150</v>
      </c>
      <c r="L23" s="118">
        <v>110</v>
      </c>
      <c r="M23" s="118">
        <v>120</v>
      </c>
      <c r="N23" s="118">
        <v>125</v>
      </c>
      <c r="O23" s="109"/>
      <c r="P23" s="222">
        <v>125</v>
      </c>
      <c r="Q23" s="222">
        <f t="shared" si="3"/>
        <v>275</v>
      </c>
      <c r="R23" s="117">
        <v>180</v>
      </c>
      <c r="S23" s="118">
        <v>190</v>
      </c>
      <c r="T23" s="118">
        <v>200</v>
      </c>
      <c r="U23" s="109"/>
      <c r="V23" s="232">
        <v>200</v>
      </c>
      <c r="W23" s="144">
        <f t="shared" si="1"/>
        <v>475</v>
      </c>
      <c r="X23" s="150">
        <v>4</v>
      </c>
      <c r="Y23" s="259">
        <f t="shared" si="2"/>
        <v>603.25</v>
      </c>
      <c r="Z23" s="237">
        <v>1</v>
      </c>
      <c r="AA23" s="243">
        <v>1.27</v>
      </c>
    </row>
    <row r="24" spans="1:28" ht="14.25" customHeight="1">
      <c r="A24" s="318"/>
      <c r="B24" s="217">
        <v>7</v>
      </c>
      <c r="C24" s="115" t="s">
        <v>68</v>
      </c>
      <c r="D24" s="143" t="s">
        <v>16</v>
      </c>
      <c r="E24" s="115" t="s">
        <v>18</v>
      </c>
      <c r="F24" s="152">
        <v>80.8</v>
      </c>
      <c r="G24" s="117">
        <v>155</v>
      </c>
      <c r="H24" s="118">
        <v>165</v>
      </c>
      <c r="I24" s="118">
        <v>172.5</v>
      </c>
      <c r="J24" s="109"/>
      <c r="K24" s="144">
        <v>172.5</v>
      </c>
      <c r="L24" s="118">
        <v>105</v>
      </c>
      <c r="M24" s="39">
        <v>110</v>
      </c>
      <c r="N24" s="118">
        <v>110</v>
      </c>
      <c r="O24" s="109"/>
      <c r="P24" s="222">
        <v>110</v>
      </c>
      <c r="Q24" s="222">
        <f t="shared" si="3"/>
        <v>282.5</v>
      </c>
      <c r="R24" s="117">
        <v>190</v>
      </c>
      <c r="S24" s="118">
        <v>200</v>
      </c>
      <c r="T24" s="118">
        <v>210</v>
      </c>
      <c r="U24" s="109"/>
      <c r="V24" s="232">
        <v>210</v>
      </c>
      <c r="W24" s="144">
        <f t="shared" si="1"/>
        <v>492.5</v>
      </c>
      <c r="X24" s="150">
        <v>3</v>
      </c>
      <c r="Y24" s="259">
        <f t="shared" si="2"/>
        <v>531.62420000000009</v>
      </c>
      <c r="Z24" s="237">
        <v>1.03</v>
      </c>
      <c r="AA24" s="243">
        <v>1.048</v>
      </c>
    </row>
    <row r="25" spans="1:28" ht="14.25" customHeight="1">
      <c r="A25" s="318"/>
      <c r="B25" s="217">
        <v>8</v>
      </c>
      <c r="C25" s="115" t="s">
        <v>103</v>
      </c>
      <c r="D25" s="116" t="s">
        <v>99</v>
      </c>
      <c r="E25" s="116" t="s">
        <v>18</v>
      </c>
      <c r="F25" s="152">
        <v>81.7</v>
      </c>
      <c r="G25" s="117">
        <v>215</v>
      </c>
      <c r="H25" s="118">
        <v>225</v>
      </c>
      <c r="I25" s="122" t="s">
        <v>115</v>
      </c>
      <c r="J25" s="109"/>
      <c r="K25" s="144">
        <v>225</v>
      </c>
      <c r="L25" s="118">
        <v>155</v>
      </c>
      <c r="M25" s="39" t="s">
        <v>119</v>
      </c>
      <c r="N25" s="39" t="s">
        <v>123</v>
      </c>
      <c r="O25" s="109"/>
      <c r="P25" s="222">
        <v>155</v>
      </c>
      <c r="Q25" s="222">
        <f t="shared" si="3"/>
        <v>380</v>
      </c>
      <c r="R25" s="117">
        <v>230</v>
      </c>
      <c r="S25" s="118">
        <v>252.5</v>
      </c>
      <c r="T25" s="118" t="s">
        <v>146</v>
      </c>
      <c r="U25" s="119"/>
      <c r="V25" s="232">
        <v>263</v>
      </c>
      <c r="W25" s="144">
        <f t="shared" si="1"/>
        <v>643</v>
      </c>
      <c r="X25" s="150">
        <v>1</v>
      </c>
      <c r="Y25" s="259">
        <f t="shared" si="2"/>
        <v>602.47351040000001</v>
      </c>
      <c r="Z25" s="237">
        <v>1.0309999999999999</v>
      </c>
      <c r="AA25" s="243">
        <v>0.90880000000000005</v>
      </c>
    </row>
    <row r="26" spans="1:28" ht="14.25" customHeight="1" thickBot="1">
      <c r="A26" s="319"/>
      <c r="B26" s="218">
        <v>12</v>
      </c>
      <c r="C26" s="136" t="s">
        <v>59</v>
      </c>
      <c r="D26" s="160" t="s">
        <v>17</v>
      </c>
      <c r="E26" s="116" t="s">
        <v>43</v>
      </c>
      <c r="F26" s="152">
        <v>81.5</v>
      </c>
      <c r="G26" s="117">
        <v>175</v>
      </c>
      <c r="H26" s="118">
        <v>185</v>
      </c>
      <c r="I26" s="118">
        <v>195</v>
      </c>
      <c r="J26" s="109"/>
      <c r="K26" s="144">
        <v>195</v>
      </c>
      <c r="L26" s="118">
        <v>95</v>
      </c>
      <c r="M26" s="118">
        <v>105</v>
      </c>
      <c r="N26" s="118">
        <v>112.5</v>
      </c>
      <c r="O26" s="109"/>
      <c r="P26" s="222">
        <v>112.5</v>
      </c>
      <c r="Q26" s="222">
        <f t="shared" si="3"/>
        <v>307.5</v>
      </c>
      <c r="R26" s="117">
        <v>200</v>
      </c>
      <c r="S26" s="118">
        <v>210</v>
      </c>
      <c r="T26" s="118">
        <v>212.5</v>
      </c>
      <c r="U26" s="109"/>
      <c r="V26" s="232">
        <v>212.5</v>
      </c>
      <c r="W26" s="144">
        <f t="shared" si="1"/>
        <v>520</v>
      </c>
      <c r="X26" s="150">
        <v>1</v>
      </c>
      <c r="Y26" s="259">
        <f t="shared" si="2"/>
        <v>452.92</v>
      </c>
      <c r="Z26" s="237">
        <v>1</v>
      </c>
      <c r="AA26" s="243">
        <v>0.871</v>
      </c>
    </row>
    <row r="27" spans="1:28" s="154" customFormat="1" ht="14.25" customHeight="1">
      <c r="A27" s="299">
        <v>90</v>
      </c>
      <c r="B27" s="215">
        <v>4</v>
      </c>
      <c r="C27" s="128" t="s">
        <v>96</v>
      </c>
      <c r="D27" s="153" t="s">
        <v>90</v>
      </c>
      <c r="E27" s="128" t="s">
        <v>46</v>
      </c>
      <c r="F27" s="128">
        <v>90</v>
      </c>
      <c r="G27" s="130">
        <v>155</v>
      </c>
      <c r="H27" s="60">
        <v>165</v>
      </c>
      <c r="I27" s="60">
        <v>175</v>
      </c>
      <c r="J27" s="131"/>
      <c r="K27" s="132">
        <v>155</v>
      </c>
      <c r="L27" s="133">
        <v>115</v>
      </c>
      <c r="M27" s="133">
        <v>122.5</v>
      </c>
      <c r="N27" s="60">
        <v>127.5</v>
      </c>
      <c r="O27" s="131"/>
      <c r="P27" s="225">
        <v>122.5</v>
      </c>
      <c r="Q27" s="225">
        <f t="shared" si="3"/>
        <v>277.5</v>
      </c>
      <c r="R27" s="130">
        <v>170</v>
      </c>
      <c r="S27" s="133">
        <v>185</v>
      </c>
      <c r="T27" s="133">
        <v>200</v>
      </c>
      <c r="U27" s="131"/>
      <c r="V27" s="229">
        <v>200</v>
      </c>
      <c r="W27" s="132">
        <f t="shared" si="1"/>
        <v>477.5</v>
      </c>
      <c r="X27" s="210">
        <v>1</v>
      </c>
      <c r="Y27" s="256">
        <f t="shared" si="2"/>
        <v>480.80811999999997</v>
      </c>
      <c r="Z27" s="234">
        <v>1.04</v>
      </c>
      <c r="AA27" s="240">
        <v>0.96819999999999995</v>
      </c>
      <c r="AB27" s="244"/>
    </row>
    <row r="28" spans="1:28" ht="14.25" customHeight="1">
      <c r="A28" s="300"/>
      <c r="B28" s="218">
        <v>7</v>
      </c>
      <c r="C28" s="115" t="s">
        <v>149</v>
      </c>
      <c r="D28" s="143" t="s">
        <v>17</v>
      </c>
      <c r="E28" s="115" t="s">
        <v>150</v>
      </c>
      <c r="F28" s="115">
        <v>90</v>
      </c>
      <c r="G28" s="117">
        <v>140</v>
      </c>
      <c r="H28" s="118">
        <v>155</v>
      </c>
      <c r="I28" s="118">
        <v>165</v>
      </c>
      <c r="J28" s="109"/>
      <c r="K28" s="144">
        <v>165</v>
      </c>
      <c r="L28" s="118">
        <v>140</v>
      </c>
      <c r="M28" s="118">
        <v>150</v>
      </c>
      <c r="N28" s="118">
        <v>160</v>
      </c>
      <c r="O28" s="39" t="s">
        <v>158</v>
      </c>
      <c r="P28" s="222">
        <v>160</v>
      </c>
      <c r="Q28" s="222">
        <f t="shared" si="3"/>
        <v>325</v>
      </c>
      <c r="R28" s="117">
        <v>130</v>
      </c>
      <c r="S28" s="118">
        <v>150</v>
      </c>
      <c r="T28" s="118">
        <v>165</v>
      </c>
      <c r="U28" s="109"/>
      <c r="V28" s="232">
        <v>165</v>
      </c>
      <c r="W28" s="144">
        <f t="shared" si="1"/>
        <v>490</v>
      </c>
      <c r="X28" s="150">
        <v>1</v>
      </c>
      <c r="Y28" s="259">
        <f t="shared" si="2"/>
        <v>424.14400000000001</v>
      </c>
      <c r="Z28" s="237">
        <v>1</v>
      </c>
      <c r="AA28" s="243">
        <v>0.86560000000000004</v>
      </c>
    </row>
    <row r="29" spans="1:28" ht="14.25" customHeight="1">
      <c r="A29" s="300"/>
      <c r="B29" s="218">
        <v>3</v>
      </c>
      <c r="C29" s="115" t="s">
        <v>31</v>
      </c>
      <c r="D29" s="143" t="s">
        <v>20</v>
      </c>
      <c r="E29" s="115" t="s">
        <v>29</v>
      </c>
      <c r="F29" s="115">
        <v>90</v>
      </c>
      <c r="G29" s="117">
        <v>130</v>
      </c>
      <c r="H29" s="118">
        <v>150</v>
      </c>
      <c r="I29" s="39">
        <v>170</v>
      </c>
      <c r="J29" s="109"/>
      <c r="K29" s="144">
        <v>150</v>
      </c>
      <c r="L29" s="118">
        <v>105</v>
      </c>
      <c r="M29" s="118">
        <v>110</v>
      </c>
      <c r="N29" s="39">
        <v>112.5</v>
      </c>
      <c r="O29" s="109"/>
      <c r="P29" s="222">
        <v>110</v>
      </c>
      <c r="Q29" s="222">
        <f t="shared" si="3"/>
        <v>260</v>
      </c>
      <c r="R29" s="53">
        <v>200</v>
      </c>
      <c r="S29" s="118">
        <v>200</v>
      </c>
      <c r="T29" s="118">
        <v>220</v>
      </c>
      <c r="U29" s="39" t="s">
        <v>163</v>
      </c>
      <c r="V29" s="232">
        <v>220</v>
      </c>
      <c r="W29" s="144">
        <f t="shared" si="1"/>
        <v>480</v>
      </c>
      <c r="X29" s="150">
        <v>1</v>
      </c>
      <c r="Y29" s="259">
        <f t="shared" si="2"/>
        <v>905.87135999999998</v>
      </c>
      <c r="Z29" s="237">
        <v>1.28</v>
      </c>
      <c r="AA29" s="243">
        <v>1.4743999999999999</v>
      </c>
    </row>
    <row r="30" spans="1:28" ht="14.25" customHeight="1">
      <c r="A30" s="300"/>
      <c r="B30" s="218">
        <v>2</v>
      </c>
      <c r="C30" s="115" t="s">
        <v>78</v>
      </c>
      <c r="D30" s="115" t="s">
        <v>79</v>
      </c>
      <c r="E30" s="116" t="s">
        <v>18</v>
      </c>
      <c r="F30" s="115">
        <v>90</v>
      </c>
      <c r="G30" s="117">
        <v>155</v>
      </c>
      <c r="H30" s="118">
        <v>170</v>
      </c>
      <c r="I30" s="39">
        <v>177.5</v>
      </c>
      <c r="J30" s="109"/>
      <c r="K30" s="144">
        <v>170</v>
      </c>
      <c r="L30" s="118">
        <v>125</v>
      </c>
      <c r="M30" s="121">
        <v>132.5</v>
      </c>
      <c r="N30" s="39">
        <v>135</v>
      </c>
      <c r="O30" s="109"/>
      <c r="P30" s="222">
        <v>132.5</v>
      </c>
      <c r="Q30" s="222">
        <f t="shared" si="3"/>
        <v>302.5</v>
      </c>
      <c r="R30" s="117">
        <v>205</v>
      </c>
      <c r="S30" s="118">
        <v>210</v>
      </c>
      <c r="T30" s="39">
        <v>215</v>
      </c>
      <c r="U30" s="109"/>
      <c r="V30" s="232">
        <v>210</v>
      </c>
      <c r="W30" s="144">
        <f t="shared" si="1"/>
        <v>512.5</v>
      </c>
      <c r="X30" s="150">
        <v>3</v>
      </c>
      <c r="Y30" s="259">
        <f t="shared" si="2"/>
        <v>586.42197499999997</v>
      </c>
      <c r="Z30" s="237">
        <v>1.1299999999999999</v>
      </c>
      <c r="AA30" s="243">
        <v>1.0125999999999999</v>
      </c>
    </row>
    <row r="31" spans="1:28" ht="14.25" customHeight="1">
      <c r="A31" s="300"/>
      <c r="B31" s="218">
        <v>5</v>
      </c>
      <c r="C31" s="115" t="s">
        <v>91</v>
      </c>
      <c r="D31" s="115" t="s">
        <v>90</v>
      </c>
      <c r="E31" s="116" t="s">
        <v>18</v>
      </c>
      <c r="F31" s="115">
        <v>90</v>
      </c>
      <c r="G31" s="117">
        <v>190</v>
      </c>
      <c r="H31" s="118">
        <v>205</v>
      </c>
      <c r="I31" s="118">
        <v>215</v>
      </c>
      <c r="J31" s="109"/>
      <c r="K31" s="144">
        <v>215</v>
      </c>
      <c r="L31" s="118">
        <v>135</v>
      </c>
      <c r="M31" s="118">
        <v>142.5</v>
      </c>
      <c r="N31" s="118">
        <v>150</v>
      </c>
      <c r="O31" s="109"/>
      <c r="P31" s="222">
        <v>150</v>
      </c>
      <c r="Q31" s="222">
        <f t="shared" si="3"/>
        <v>365</v>
      </c>
      <c r="R31" s="117">
        <v>205</v>
      </c>
      <c r="S31" s="118">
        <v>215</v>
      </c>
      <c r="T31" s="118">
        <v>225</v>
      </c>
      <c r="U31" s="109"/>
      <c r="V31" s="232">
        <v>225</v>
      </c>
      <c r="W31" s="144">
        <f t="shared" si="1"/>
        <v>590</v>
      </c>
      <c r="X31" s="150">
        <v>2</v>
      </c>
      <c r="Y31" s="259">
        <f t="shared" si="2"/>
        <v>527.9674</v>
      </c>
      <c r="Z31" s="237">
        <v>1.01</v>
      </c>
      <c r="AA31" s="243">
        <v>0.88600000000000001</v>
      </c>
    </row>
    <row r="32" spans="1:28" ht="14.25" customHeight="1">
      <c r="A32" s="300"/>
      <c r="B32" s="218">
        <v>6</v>
      </c>
      <c r="C32" s="115" t="s">
        <v>148</v>
      </c>
      <c r="D32" s="115" t="s">
        <v>17</v>
      </c>
      <c r="E32" s="116" t="s">
        <v>18</v>
      </c>
      <c r="F32" s="115">
        <v>90</v>
      </c>
      <c r="G32" s="117">
        <v>200</v>
      </c>
      <c r="H32" s="118">
        <v>215</v>
      </c>
      <c r="I32" s="118">
        <v>225</v>
      </c>
      <c r="J32" s="109"/>
      <c r="K32" s="144">
        <v>225</v>
      </c>
      <c r="L32" s="118">
        <v>155</v>
      </c>
      <c r="M32" s="118">
        <v>162.5</v>
      </c>
      <c r="N32" s="39" t="s">
        <v>157</v>
      </c>
      <c r="O32" s="109"/>
      <c r="P32" s="222">
        <v>162.5</v>
      </c>
      <c r="Q32" s="222">
        <f t="shared" si="3"/>
        <v>387.5</v>
      </c>
      <c r="R32" s="117">
        <v>220</v>
      </c>
      <c r="S32" s="118">
        <v>230</v>
      </c>
      <c r="T32" s="118">
        <v>240</v>
      </c>
      <c r="U32" s="109"/>
      <c r="V32" s="232">
        <v>240</v>
      </c>
      <c r="W32" s="144">
        <f t="shared" si="1"/>
        <v>627.5</v>
      </c>
      <c r="X32" s="150">
        <v>1</v>
      </c>
      <c r="Y32" s="259">
        <f t="shared" si="2"/>
        <v>549.69000000000005</v>
      </c>
      <c r="Z32" s="237">
        <v>1</v>
      </c>
      <c r="AA32" s="243">
        <v>0.876</v>
      </c>
    </row>
    <row r="33" spans="1:28" s="156" customFormat="1" ht="14.25" customHeight="1" thickBot="1">
      <c r="A33" s="301"/>
      <c r="B33" s="219">
        <v>1</v>
      </c>
      <c r="C33" s="124" t="s">
        <v>33</v>
      </c>
      <c r="D33" s="146" t="s">
        <v>35</v>
      </c>
      <c r="E33" s="124" t="s">
        <v>34</v>
      </c>
      <c r="F33" s="124">
        <v>90</v>
      </c>
      <c r="G33" s="125">
        <v>200</v>
      </c>
      <c r="H33" s="62">
        <v>210</v>
      </c>
      <c r="I33" s="126">
        <v>215</v>
      </c>
      <c r="J33" s="137"/>
      <c r="K33" s="147">
        <v>215</v>
      </c>
      <c r="L33" s="126">
        <v>125</v>
      </c>
      <c r="M33" s="126" t="s">
        <v>127</v>
      </c>
      <c r="N33" s="126" t="s">
        <v>138</v>
      </c>
      <c r="O33" s="137"/>
      <c r="P33" s="226">
        <v>140</v>
      </c>
      <c r="Q33" s="226">
        <f t="shared" si="3"/>
        <v>355</v>
      </c>
      <c r="R33" s="125">
        <v>240</v>
      </c>
      <c r="S33" s="62">
        <v>250</v>
      </c>
      <c r="T33" s="137" t="s">
        <v>115</v>
      </c>
      <c r="U33" s="137"/>
      <c r="V33" s="230">
        <v>240</v>
      </c>
      <c r="W33" s="147">
        <f t="shared" si="1"/>
        <v>595</v>
      </c>
      <c r="X33" s="194">
        <v>1</v>
      </c>
      <c r="Y33" s="257">
        <f t="shared" si="2"/>
        <v>1274.6068580000001</v>
      </c>
      <c r="Z33" s="235">
        <v>1.9610000000000001</v>
      </c>
      <c r="AA33" s="241">
        <v>1.0924</v>
      </c>
      <c r="AB33" s="158" t="s">
        <v>216</v>
      </c>
    </row>
    <row r="34" spans="1:28" ht="14.25" customHeight="1">
      <c r="A34" s="299">
        <v>100</v>
      </c>
      <c r="B34" s="218">
        <v>8</v>
      </c>
      <c r="C34" s="116" t="s">
        <v>25</v>
      </c>
      <c r="D34" s="151" t="s">
        <v>20</v>
      </c>
      <c r="E34" s="116" t="s">
        <v>24</v>
      </c>
      <c r="F34" s="116">
        <v>100</v>
      </c>
      <c r="G34" s="117">
        <v>250</v>
      </c>
      <c r="H34" s="39">
        <v>265</v>
      </c>
      <c r="I34" s="39">
        <v>272.5</v>
      </c>
      <c r="J34" s="109"/>
      <c r="K34" s="144">
        <v>250</v>
      </c>
      <c r="L34" s="118">
        <v>135</v>
      </c>
      <c r="M34" s="118">
        <v>145</v>
      </c>
      <c r="N34" s="118">
        <v>152.5</v>
      </c>
      <c r="O34" s="109"/>
      <c r="P34" s="222">
        <v>152.5</v>
      </c>
      <c r="Q34" s="222">
        <f t="shared" si="3"/>
        <v>402.5</v>
      </c>
      <c r="R34" s="117">
        <v>240</v>
      </c>
      <c r="S34" s="118">
        <v>255</v>
      </c>
      <c r="T34" s="118">
        <v>267.5</v>
      </c>
      <c r="U34" s="109"/>
      <c r="V34" s="232">
        <v>267.5</v>
      </c>
      <c r="W34" s="144">
        <f t="shared" si="1"/>
        <v>670</v>
      </c>
      <c r="X34" s="150">
        <v>1</v>
      </c>
      <c r="Y34" s="259">
        <f t="shared" si="2"/>
        <v>1448.0629599999997</v>
      </c>
      <c r="Z34" s="237">
        <v>1.18</v>
      </c>
      <c r="AA34" s="243">
        <v>1.8315999999999999</v>
      </c>
    </row>
    <row r="35" spans="1:28" ht="14.25" customHeight="1">
      <c r="A35" s="300"/>
      <c r="B35" s="218">
        <v>5</v>
      </c>
      <c r="C35" s="136" t="s">
        <v>60</v>
      </c>
      <c r="D35" s="160" t="s">
        <v>17</v>
      </c>
      <c r="E35" s="116" t="s">
        <v>24</v>
      </c>
      <c r="F35" s="136">
        <v>100</v>
      </c>
      <c r="G35" s="117">
        <v>185</v>
      </c>
      <c r="H35" s="118">
        <v>200</v>
      </c>
      <c r="I35" s="39">
        <v>215</v>
      </c>
      <c r="J35" s="109"/>
      <c r="K35" s="144">
        <v>200</v>
      </c>
      <c r="L35" s="118">
        <v>140</v>
      </c>
      <c r="M35" s="118">
        <v>147.5</v>
      </c>
      <c r="N35" s="39">
        <v>155</v>
      </c>
      <c r="O35" s="109"/>
      <c r="P35" s="222">
        <v>147.5</v>
      </c>
      <c r="Q35" s="222">
        <f t="shared" si="3"/>
        <v>347.5</v>
      </c>
      <c r="R35" s="117">
        <v>220</v>
      </c>
      <c r="S35" s="118">
        <v>235</v>
      </c>
      <c r="T35" s="39">
        <v>242.5</v>
      </c>
      <c r="U35" s="109"/>
      <c r="V35" s="232">
        <v>235</v>
      </c>
      <c r="W35" s="144">
        <f t="shared" si="1"/>
        <v>582.5</v>
      </c>
      <c r="X35" s="150">
        <v>2</v>
      </c>
      <c r="Y35" s="259">
        <f t="shared" si="2"/>
        <v>493.3775</v>
      </c>
      <c r="Z35" s="237">
        <v>1</v>
      </c>
      <c r="AA35" s="243">
        <v>0.84699999999999998</v>
      </c>
    </row>
    <row r="36" spans="1:28" ht="14.25" customHeight="1">
      <c r="A36" s="300"/>
      <c r="B36" s="218">
        <v>1</v>
      </c>
      <c r="C36" s="150" t="s">
        <v>167</v>
      </c>
      <c r="D36" s="149" t="s">
        <v>79</v>
      </c>
      <c r="E36" s="150" t="s">
        <v>160</v>
      </c>
      <c r="F36" s="136">
        <v>100</v>
      </c>
      <c r="G36" s="117">
        <v>225</v>
      </c>
      <c r="H36" s="39">
        <v>235</v>
      </c>
      <c r="I36" s="118">
        <v>240</v>
      </c>
      <c r="J36" s="109"/>
      <c r="K36" s="144">
        <v>240</v>
      </c>
      <c r="L36" s="118">
        <v>170</v>
      </c>
      <c r="M36" s="118" t="s">
        <v>142</v>
      </c>
      <c r="N36" s="118" t="s">
        <v>179</v>
      </c>
      <c r="O36" s="109"/>
      <c r="P36" s="222">
        <v>182.5</v>
      </c>
      <c r="Q36" s="222">
        <f t="shared" si="3"/>
        <v>422.5</v>
      </c>
      <c r="R36" s="53">
        <v>235</v>
      </c>
      <c r="S36" s="118">
        <v>245</v>
      </c>
      <c r="T36" s="39">
        <v>255</v>
      </c>
      <c r="U36" s="109"/>
      <c r="V36" s="232">
        <v>245</v>
      </c>
      <c r="W36" s="144">
        <f t="shared" si="1"/>
        <v>667.5</v>
      </c>
      <c r="X36" s="150">
        <v>1</v>
      </c>
      <c r="Y36" s="259">
        <f t="shared" si="2"/>
        <v>659.08950000000004</v>
      </c>
      <c r="Z36" s="237">
        <v>1</v>
      </c>
      <c r="AA36" s="243">
        <v>0.98740000000000006</v>
      </c>
    </row>
    <row r="37" spans="1:28" ht="14.25" customHeight="1">
      <c r="A37" s="300"/>
      <c r="B37" s="218">
        <v>10</v>
      </c>
      <c r="C37" s="116" t="s">
        <v>40</v>
      </c>
      <c r="D37" s="151" t="s">
        <v>38</v>
      </c>
      <c r="E37" s="116" t="s">
        <v>41</v>
      </c>
      <c r="F37" s="116">
        <v>100</v>
      </c>
      <c r="G37" s="117">
        <v>130</v>
      </c>
      <c r="H37" s="39">
        <v>145</v>
      </c>
      <c r="I37" s="118">
        <v>155</v>
      </c>
      <c r="J37" s="109"/>
      <c r="K37" s="144">
        <v>155</v>
      </c>
      <c r="L37" s="118">
        <v>105</v>
      </c>
      <c r="M37" s="118">
        <v>115</v>
      </c>
      <c r="N37" s="39">
        <v>120</v>
      </c>
      <c r="O37" s="109"/>
      <c r="P37" s="222">
        <v>115</v>
      </c>
      <c r="Q37" s="222">
        <f t="shared" si="3"/>
        <v>270</v>
      </c>
      <c r="R37" s="117">
        <v>185</v>
      </c>
      <c r="S37" s="118">
        <v>205</v>
      </c>
      <c r="T37" s="118">
        <v>210</v>
      </c>
      <c r="U37" s="109"/>
      <c r="V37" s="232">
        <v>210</v>
      </c>
      <c r="W37" s="144">
        <f t="shared" ref="W37:W66" si="4">K37+P37+V37</f>
        <v>480</v>
      </c>
      <c r="X37" s="150">
        <v>2</v>
      </c>
      <c r="Y37" s="259">
        <f t="shared" ref="Y37:Y66" si="5">W37*Z37*AA37</f>
        <v>497.56799999999998</v>
      </c>
      <c r="Z37" s="237">
        <v>1</v>
      </c>
      <c r="AA37" s="243">
        <v>1.0366</v>
      </c>
    </row>
    <row r="38" spans="1:28" ht="14.25" customHeight="1">
      <c r="A38" s="300"/>
      <c r="B38" s="218">
        <v>9</v>
      </c>
      <c r="C38" s="150" t="s">
        <v>168</v>
      </c>
      <c r="D38" s="149" t="s">
        <v>20</v>
      </c>
      <c r="E38" s="150" t="s">
        <v>169</v>
      </c>
      <c r="F38" s="136">
        <v>100</v>
      </c>
      <c r="G38" s="117">
        <v>140</v>
      </c>
      <c r="H38" s="118">
        <v>150</v>
      </c>
      <c r="I38" s="118">
        <v>160</v>
      </c>
      <c r="J38" s="109"/>
      <c r="K38" s="144">
        <v>160</v>
      </c>
      <c r="L38" s="118">
        <v>110</v>
      </c>
      <c r="M38" s="118">
        <v>120</v>
      </c>
      <c r="N38" s="39">
        <v>125</v>
      </c>
      <c r="O38" s="109"/>
      <c r="P38" s="222">
        <v>120</v>
      </c>
      <c r="Q38" s="222">
        <f t="shared" si="3"/>
        <v>280</v>
      </c>
      <c r="R38" s="117">
        <v>150</v>
      </c>
      <c r="S38" s="118">
        <v>165</v>
      </c>
      <c r="T38" s="118">
        <v>175</v>
      </c>
      <c r="U38" s="109"/>
      <c r="V38" s="232">
        <v>175</v>
      </c>
      <c r="W38" s="144">
        <f t="shared" si="4"/>
        <v>455</v>
      </c>
      <c r="X38" s="150">
        <v>1</v>
      </c>
      <c r="Y38" s="259">
        <f t="shared" si="5"/>
        <v>1098.0050900000001</v>
      </c>
      <c r="Z38" s="237">
        <v>1.7949999999999999</v>
      </c>
      <c r="AA38" s="243">
        <v>1.3444</v>
      </c>
    </row>
    <row r="39" spans="1:28" ht="14.25" customHeight="1">
      <c r="A39" s="300"/>
      <c r="B39" s="218">
        <v>11</v>
      </c>
      <c r="C39" s="150" t="s">
        <v>164</v>
      </c>
      <c r="D39" s="149" t="s">
        <v>165</v>
      </c>
      <c r="E39" s="150" t="s">
        <v>18</v>
      </c>
      <c r="F39" s="136">
        <v>100</v>
      </c>
      <c r="G39" s="117">
        <v>245</v>
      </c>
      <c r="H39" s="39">
        <v>260</v>
      </c>
      <c r="I39" s="121">
        <v>260</v>
      </c>
      <c r="J39" s="109"/>
      <c r="K39" s="144">
        <v>260</v>
      </c>
      <c r="L39" s="118">
        <v>180</v>
      </c>
      <c r="M39" s="39">
        <v>187.5</v>
      </c>
      <c r="N39" s="121">
        <v>187.5</v>
      </c>
      <c r="O39" s="109"/>
      <c r="P39" s="222">
        <v>187.5</v>
      </c>
      <c r="Q39" s="222">
        <f t="shared" si="3"/>
        <v>447.5</v>
      </c>
      <c r="R39" s="53">
        <v>290</v>
      </c>
      <c r="S39" s="121">
        <v>290</v>
      </c>
      <c r="T39" s="118">
        <v>305</v>
      </c>
      <c r="U39" s="109"/>
      <c r="V39" s="232">
        <v>305</v>
      </c>
      <c r="W39" s="144">
        <f t="shared" si="4"/>
        <v>752.5</v>
      </c>
      <c r="X39" s="261">
        <v>3</v>
      </c>
      <c r="Y39" s="259">
        <f t="shared" si="5"/>
        <v>1571.4367200000002</v>
      </c>
      <c r="Z39" s="237">
        <v>1.08</v>
      </c>
      <c r="AA39" s="243">
        <v>1.9336</v>
      </c>
    </row>
    <row r="40" spans="1:28" ht="14.25" customHeight="1">
      <c r="A40" s="300"/>
      <c r="B40" s="218">
        <v>2</v>
      </c>
      <c r="C40" s="116" t="s">
        <v>22</v>
      </c>
      <c r="D40" s="151" t="s">
        <v>20</v>
      </c>
      <c r="E40" s="116" t="s">
        <v>18</v>
      </c>
      <c r="F40" s="116">
        <v>100</v>
      </c>
      <c r="G40" s="53">
        <v>215</v>
      </c>
      <c r="H40" s="118">
        <v>215</v>
      </c>
      <c r="I40" s="39">
        <v>230</v>
      </c>
      <c r="J40" s="109"/>
      <c r="K40" s="144">
        <v>215</v>
      </c>
      <c r="L40" s="118">
        <v>135</v>
      </c>
      <c r="M40" s="39">
        <v>145</v>
      </c>
      <c r="N40" s="39">
        <v>145</v>
      </c>
      <c r="O40" s="109"/>
      <c r="P40" s="222">
        <v>135</v>
      </c>
      <c r="Q40" s="222">
        <f t="shared" si="3"/>
        <v>350</v>
      </c>
      <c r="R40" s="117">
        <v>220</v>
      </c>
      <c r="S40" s="118">
        <v>235</v>
      </c>
      <c r="T40" s="122" t="s">
        <v>115</v>
      </c>
      <c r="U40" s="109"/>
      <c r="V40" s="232">
        <v>235</v>
      </c>
      <c r="W40" s="144">
        <f t="shared" si="4"/>
        <v>585</v>
      </c>
      <c r="X40" s="150">
        <v>5</v>
      </c>
      <c r="Y40" s="259">
        <f t="shared" si="5"/>
        <v>1011.67326</v>
      </c>
      <c r="Z40" s="237">
        <v>1.3660000000000001</v>
      </c>
      <c r="AA40" s="243">
        <v>1.266</v>
      </c>
    </row>
    <row r="41" spans="1:28" ht="14.25" customHeight="1">
      <c r="A41" s="300"/>
      <c r="B41" s="218">
        <v>4</v>
      </c>
      <c r="C41" s="155" t="s">
        <v>76</v>
      </c>
      <c r="D41" s="155" t="s">
        <v>77</v>
      </c>
      <c r="E41" s="116" t="s">
        <v>18</v>
      </c>
      <c r="F41" s="116">
        <v>100</v>
      </c>
      <c r="G41" s="53">
        <v>240</v>
      </c>
      <c r="H41" s="121">
        <v>240</v>
      </c>
      <c r="I41" s="118">
        <v>260</v>
      </c>
      <c r="J41" s="109"/>
      <c r="K41" s="144">
        <v>260</v>
      </c>
      <c r="L41" s="118">
        <v>170</v>
      </c>
      <c r="M41" s="118">
        <v>180</v>
      </c>
      <c r="N41" s="118">
        <v>190</v>
      </c>
      <c r="O41" s="109"/>
      <c r="P41" s="222">
        <v>190</v>
      </c>
      <c r="Q41" s="222">
        <f t="shared" si="3"/>
        <v>450</v>
      </c>
      <c r="R41" s="117">
        <v>280</v>
      </c>
      <c r="S41" s="118">
        <v>300</v>
      </c>
      <c r="T41" s="39">
        <v>310</v>
      </c>
      <c r="U41" s="109"/>
      <c r="V41" s="232">
        <v>300</v>
      </c>
      <c r="W41" s="144">
        <f t="shared" si="4"/>
        <v>750</v>
      </c>
      <c r="X41" s="150">
        <v>4</v>
      </c>
      <c r="Y41" s="259">
        <f t="shared" si="5"/>
        <v>825.1155</v>
      </c>
      <c r="Z41" s="237">
        <v>1.0549999999999999</v>
      </c>
      <c r="AA41" s="243">
        <v>1.0427999999999999</v>
      </c>
    </row>
    <row r="42" spans="1:28" ht="14.25" customHeight="1">
      <c r="A42" s="300"/>
      <c r="B42" s="218">
        <v>6</v>
      </c>
      <c r="C42" s="150" t="s">
        <v>166</v>
      </c>
      <c r="D42" s="149" t="s">
        <v>52</v>
      </c>
      <c r="E42" s="150" t="s">
        <v>18</v>
      </c>
      <c r="F42" s="136">
        <v>97.85</v>
      </c>
      <c r="G42" s="117">
        <v>285</v>
      </c>
      <c r="H42" s="39">
        <v>295</v>
      </c>
      <c r="I42" s="118">
        <v>295</v>
      </c>
      <c r="J42" s="109"/>
      <c r="K42" s="144">
        <v>295</v>
      </c>
      <c r="L42" s="118">
        <v>190</v>
      </c>
      <c r="M42" s="39">
        <v>200</v>
      </c>
      <c r="N42" s="118">
        <v>205</v>
      </c>
      <c r="O42" s="109"/>
      <c r="P42" s="222">
        <v>205</v>
      </c>
      <c r="Q42" s="222">
        <f t="shared" si="3"/>
        <v>500</v>
      </c>
      <c r="R42" s="117">
        <v>260</v>
      </c>
      <c r="S42" s="118">
        <v>282.5</v>
      </c>
      <c r="T42" s="118">
        <v>300</v>
      </c>
      <c r="U42" s="109"/>
      <c r="V42" s="232">
        <v>300</v>
      </c>
      <c r="W42" s="144">
        <f t="shared" si="4"/>
        <v>800</v>
      </c>
      <c r="X42" s="150">
        <v>1</v>
      </c>
      <c r="Y42" s="259">
        <f t="shared" si="5"/>
        <v>739.04</v>
      </c>
      <c r="Z42" s="237">
        <v>1</v>
      </c>
      <c r="AA42" s="243">
        <v>0.92379999999999995</v>
      </c>
    </row>
    <row r="43" spans="1:28" ht="14.25" customHeight="1">
      <c r="A43" s="300"/>
      <c r="B43" s="218">
        <v>7</v>
      </c>
      <c r="C43" s="116" t="s">
        <v>57</v>
      </c>
      <c r="D43" s="116" t="s">
        <v>52</v>
      </c>
      <c r="E43" s="116" t="s">
        <v>18</v>
      </c>
      <c r="F43" s="116">
        <v>98.25</v>
      </c>
      <c r="G43" s="53">
        <v>310</v>
      </c>
      <c r="H43" s="118">
        <v>310</v>
      </c>
      <c r="I43" s="118">
        <v>320</v>
      </c>
      <c r="J43" s="39">
        <v>330</v>
      </c>
      <c r="K43" s="144">
        <v>320</v>
      </c>
      <c r="L43" s="118">
        <v>170</v>
      </c>
      <c r="M43" s="118">
        <v>175</v>
      </c>
      <c r="N43" s="118">
        <v>177.5</v>
      </c>
      <c r="O43" s="109"/>
      <c r="P43" s="222">
        <v>177.5</v>
      </c>
      <c r="Q43" s="222">
        <f t="shared" si="3"/>
        <v>497.5</v>
      </c>
      <c r="R43" s="117">
        <v>260</v>
      </c>
      <c r="S43" s="118">
        <v>282.5</v>
      </c>
      <c r="T43" s="118">
        <v>302.5</v>
      </c>
      <c r="U43" s="109"/>
      <c r="V43" s="232">
        <v>302.5</v>
      </c>
      <c r="W43" s="144">
        <f t="shared" si="4"/>
        <v>800</v>
      </c>
      <c r="X43" s="150">
        <v>2</v>
      </c>
      <c r="Y43" s="259">
        <f t="shared" si="5"/>
        <v>737.6</v>
      </c>
      <c r="Z43" s="237">
        <v>1</v>
      </c>
      <c r="AA43" s="243">
        <v>0.92200000000000004</v>
      </c>
    </row>
    <row r="44" spans="1:28" ht="14.25" customHeight="1" thickBot="1">
      <c r="A44" s="301"/>
      <c r="B44" s="218">
        <v>3</v>
      </c>
      <c r="C44" s="116" t="s">
        <v>42</v>
      </c>
      <c r="D44" s="116" t="s">
        <v>38</v>
      </c>
      <c r="E44" s="116" t="s">
        <v>43</v>
      </c>
      <c r="F44" s="116">
        <v>100</v>
      </c>
      <c r="G44" s="117">
        <v>240</v>
      </c>
      <c r="H44" s="39" t="s">
        <v>170</v>
      </c>
      <c r="I44" s="121" t="s">
        <v>170</v>
      </c>
      <c r="J44" s="109"/>
      <c r="K44" s="144">
        <v>255</v>
      </c>
      <c r="L44" s="118" t="s">
        <v>177</v>
      </c>
      <c r="M44" s="118" t="s">
        <v>178</v>
      </c>
      <c r="N44" s="39" t="s">
        <v>123</v>
      </c>
      <c r="O44" s="109"/>
      <c r="P44" s="222">
        <v>160</v>
      </c>
      <c r="Q44" s="222">
        <f t="shared" si="3"/>
        <v>415</v>
      </c>
      <c r="R44" s="117">
        <v>240</v>
      </c>
      <c r="S44" s="39">
        <v>250</v>
      </c>
      <c r="T44" s="122" t="s">
        <v>115</v>
      </c>
      <c r="U44" s="109"/>
      <c r="V44" s="232">
        <v>240</v>
      </c>
      <c r="W44" s="144">
        <f t="shared" si="4"/>
        <v>655</v>
      </c>
      <c r="X44" s="150">
        <v>1</v>
      </c>
      <c r="Y44" s="259">
        <f t="shared" si="5"/>
        <v>689.58399999999995</v>
      </c>
      <c r="Z44" s="237">
        <v>1</v>
      </c>
      <c r="AA44" s="243">
        <v>1.0528</v>
      </c>
    </row>
    <row r="45" spans="1:28" s="154" customFormat="1" ht="14.25" customHeight="1">
      <c r="A45" s="299">
        <v>110</v>
      </c>
      <c r="B45" s="215">
        <v>8</v>
      </c>
      <c r="C45" s="128" t="s">
        <v>32</v>
      </c>
      <c r="D45" s="142" t="s">
        <v>20</v>
      </c>
      <c r="E45" s="128" t="s">
        <v>24</v>
      </c>
      <c r="F45" s="128">
        <v>110</v>
      </c>
      <c r="G45" s="130">
        <v>265</v>
      </c>
      <c r="H45" s="133">
        <v>275</v>
      </c>
      <c r="I45" s="60">
        <v>285</v>
      </c>
      <c r="J45" s="131"/>
      <c r="K45" s="132">
        <v>275</v>
      </c>
      <c r="L45" s="133">
        <v>165</v>
      </c>
      <c r="M45" s="133" t="s">
        <v>181</v>
      </c>
      <c r="N45" s="133" t="s">
        <v>186</v>
      </c>
      <c r="O45" s="131"/>
      <c r="P45" s="225">
        <v>185</v>
      </c>
      <c r="Q45" s="225">
        <f t="shared" si="3"/>
        <v>460</v>
      </c>
      <c r="R45" s="130">
        <v>270</v>
      </c>
      <c r="S45" s="133">
        <v>285</v>
      </c>
      <c r="T45" s="60">
        <v>300</v>
      </c>
      <c r="U45" s="131"/>
      <c r="V45" s="229">
        <v>285</v>
      </c>
      <c r="W45" s="132">
        <f t="shared" si="4"/>
        <v>745</v>
      </c>
      <c r="X45" s="210">
        <v>1</v>
      </c>
      <c r="Y45" s="256">
        <f t="shared" si="5"/>
        <v>1216.1380000000001</v>
      </c>
      <c r="Z45" s="234">
        <v>1</v>
      </c>
      <c r="AA45" s="240">
        <v>1.6324000000000001</v>
      </c>
      <c r="AB45" s="244"/>
    </row>
    <row r="46" spans="1:28" ht="14.25" customHeight="1">
      <c r="A46" s="300"/>
      <c r="B46" s="218">
        <v>3</v>
      </c>
      <c r="C46" s="136" t="s">
        <v>63</v>
      </c>
      <c r="D46" s="160" t="s">
        <v>17</v>
      </c>
      <c r="E46" s="136" t="s">
        <v>64</v>
      </c>
      <c r="F46" s="115">
        <v>110</v>
      </c>
      <c r="G46" s="117">
        <v>190</v>
      </c>
      <c r="H46" s="118">
        <v>215</v>
      </c>
      <c r="I46" s="39">
        <v>235</v>
      </c>
      <c r="J46" s="109"/>
      <c r="K46" s="144">
        <v>215</v>
      </c>
      <c r="L46" s="118">
        <v>135</v>
      </c>
      <c r="M46" s="118">
        <v>142.5</v>
      </c>
      <c r="N46" s="39">
        <v>150</v>
      </c>
      <c r="O46" s="109"/>
      <c r="P46" s="222">
        <v>142.5</v>
      </c>
      <c r="Q46" s="222">
        <f t="shared" si="3"/>
        <v>357.5</v>
      </c>
      <c r="R46" s="117">
        <v>180</v>
      </c>
      <c r="S46" s="118">
        <v>190</v>
      </c>
      <c r="T46" s="118">
        <v>202.5</v>
      </c>
      <c r="U46" s="109"/>
      <c r="V46" s="232">
        <v>202.5</v>
      </c>
      <c r="W46" s="144">
        <f t="shared" si="4"/>
        <v>560</v>
      </c>
      <c r="X46" s="150">
        <v>1</v>
      </c>
      <c r="Y46" s="259">
        <f t="shared" si="5"/>
        <v>522.30304000000001</v>
      </c>
      <c r="Z46" s="237">
        <v>1.0820000000000001</v>
      </c>
      <c r="AA46" s="243">
        <v>0.86199999999999999</v>
      </c>
    </row>
    <row r="47" spans="1:28" ht="14.25" customHeight="1">
      <c r="A47" s="300"/>
      <c r="B47" s="218">
        <v>6</v>
      </c>
      <c r="C47" s="136" t="s">
        <v>61</v>
      </c>
      <c r="D47" s="160" t="s">
        <v>17</v>
      </c>
      <c r="E47" s="136" t="s">
        <v>62</v>
      </c>
      <c r="F47" s="115">
        <v>110</v>
      </c>
      <c r="G47" s="117">
        <v>150</v>
      </c>
      <c r="H47" s="118">
        <v>165</v>
      </c>
      <c r="I47" s="118">
        <v>175</v>
      </c>
      <c r="J47" s="109"/>
      <c r="K47" s="144">
        <v>175</v>
      </c>
      <c r="L47" s="118">
        <v>95</v>
      </c>
      <c r="M47" s="118">
        <v>102.5</v>
      </c>
      <c r="N47" s="39">
        <v>107.5</v>
      </c>
      <c r="O47" s="109"/>
      <c r="P47" s="222">
        <v>102.5</v>
      </c>
      <c r="Q47" s="222">
        <f t="shared" si="3"/>
        <v>277.5</v>
      </c>
      <c r="R47" s="117">
        <v>160</v>
      </c>
      <c r="S47" s="118">
        <v>172.5</v>
      </c>
      <c r="T47" s="118">
        <v>182.5</v>
      </c>
      <c r="U47" s="109"/>
      <c r="V47" s="232">
        <v>182.5</v>
      </c>
      <c r="W47" s="144">
        <f t="shared" si="4"/>
        <v>460</v>
      </c>
      <c r="X47" s="150">
        <v>1</v>
      </c>
      <c r="Y47" s="259">
        <f t="shared" si="5"/>
        <v>395.69200000000001</v>
      </c>
      <c r="Z47" s="237">
        <v>1</v>
      </c>
      <c r="AA47" s="243">
        <v>0.86019999999999996</v>
      </c>
    </row>
    <row r="48" spans="1:28" ht="14.25" customHeight="1">
      <c r="A48" s="300"/>
      <c r="B48" s="218">
        <v>5</v>
      </c>
      <c r="C48" s="195" t="s">
        <v>81</v>
      </c>
      <c r="D48" s="115" t="s">
        <v>79</v>
      </c>
      <c r="E48" s="115" t="s">
        <v>160</v>
      </c>
      <c r="F48" s="115">
        <v>110</v>
      </c>
      <c r="G48" s="117">
        <v>250</v>
      </c>
      <c r="H48" s="118">
        <v>270</v>
      </c>
      <c r="I48" s="39" t="s">
        <v>173</v>
      </c>
      <c r="J48" s="109"/>
      <c r="K48" s="144">
        <v>270</v>
      </c>
      <c r="L48" s="118">
        <v>160</v>
      </c>
      <c r="M48" s="118" t="s">
        <v>184</v>
      </c>
      <c r="N48" s="118" t="s">
        <v>183</v>
      </c>
      <c r="O48" s="109"/>
      <c r="P48" s="222">
        <v>170</v>
      </c>
      <c r="Q48" s="222">
        <f t="shared" si="3"/>
        <v>440</v>
      </c>
      <c r="R48" s="117">
        <v>260</v>
      </c>
      <c r="S48" s="118">
        <v>275</v>
      </c>
      <c r="T48" s="118" t="s">
        <v>173</v>
      </c>
      <c r="U48" s="109"/>
      <c r="V48" s="232">
        <v>280</v>
      </c>
      <c r="W48" s="144">
        <f t="shared" si="4"/>
        <v>720</v>
      </c>
      <c r="X48" s="150">
        <v>1</v>
      </c>
      <c r="Y48" s="259">
        <f t="shared" si="5"/>
        <v>748.65945600000009</v>
      </c>
      <c r="Z48" s="237">
        <v>1.0680000000000001</v>
      </c>
      <c r="AA48" s="243">
        <v>0.97360000000000002</v>
      </c>
      <c r="AB48" s="138" t="s">
        <v>219</v>
      </c>
    </row>
    <row r="49" spans="1:28" ht="14.25" customHeight="1">
      <c r="A49" s="300"/>
      <c r="B49" s="218">
        <v>4</v>
      </c>
      <c r="C49" s="115" t="s">
        <v>28</v>
      </c>
      <c r="D49" s="151" t="s">
        <v>20</v>
      </c>
      <c r="E49" s="115" t="s">
        <v>56</v>
      </c>
      <c r="F49" s="115">
        <v>110</v>
      </c>
      <c r="G49" s="117">
        <v>215</v>
      </c>
      <c r="H49" s="118">
        <v>230</v>
      </c>
      <c r="I49" s="118">
        <v>240</v>
      </c>
      <c r="J49" s="118" t="s">
        <v>175</v>
      </c>
      <c r="K49" s="144">
        <v>240</v>
      </c>
      <c r="L49" s="118">
        <v>135</v>
      </c>
      <c r="M49" s="118">
        <v>142.5</v>
      </c>
      <c r="N49" s="39">
        <v>150</v>
      </c>
      <c r="O49" s="109"/>
      <c r="P49" s="222">
        <v>142.5</v>
      </c>
      <c r="Q49" s="222">
        <f t="shared" ref="Q49:Q66" si="6">K49+P49</f>
        <v>382.5</v>
      </c>
      <c r="R49" s="117">
        <v>215</v>
      </c>
      <c r="S49" s="118">
        <v>230</v>
      </c>
      <c r="T49" s="118">
        <v>242.5</v>
      </c>
      <c r="U49" s="109"/>
      <c r="V49" s="232">
        <v>242.5</v>
      </c>
      <c r="W49" s="144">
        <f t="shared" si="4"/>
        <v>625</v>
      </c>
      <c r="X49" s="150">
        <v>1</v>
      </c>
      <c r="Y49" s="259">
        <f t="shared" si="5"/>
        <v>910.26249999999993</v>
      </c>
      <c r="Z49" s="237">
        <v>1.01</v>
      </c>
      <c r="AA49" s="243">
        <v>1.4419999999999999</v>
      </c>
    </row>
    <row r="50" spans="1:28" ht="14.25" customHeight="1">
      <c r="A50" s="300"/>
      <c r="B50" s="218">
        <v>9</v>
      </c>
      <c r="C50" s="116" t="s">
        <v>21</v>
      </c>
      <c r="D50" s="151" t="s">
        <v>20</v>
      </c>
      <c r="E50" s="115" t="s">
        <v>18</v>
      </c>
      <c r="F50" s="115">
        <v>110</v>
      </c>
      <c r="G50" s="117">
        <v>270</v>
      </c>
      <c r="H50" s="118">
        <v>285</v>
      </c>
      <c r="I50" s="118">
        <v>300</v>
      </c>
      <c r="J50" s="109"/>
      <c r="K50" s="144">
        <v>300</v>
      </c>
      <c r="L50" s="118">
        <v>185</v>
      </c>
      <c r="M50" s="118">
        <v>195</v>
      </c>
      <c r="N50" s="39">
        <v>200</v>
      </c>
      <c r="O50" s="109"/>
      <c r="P50" s="222">
        <v>195</v>
      </c>
      <c r="Q50" s="222">
        <f t="shared" si="6"/>
        <v>495</v>
      </c>
      <c r="R50" s="117">
        <v>260</v>
      </c>
      <c r="S50" s="118">
        <v>270</v>
      </c>
      <c r="T50" s="39">
        <v>282.5</v>
      </c>
      <c r="U50" s="109"/>
      <c r="V50" s="232">
        <v>270</v>
      </c>
      <c r="W50" s="144">
        <f t="shared" si="4"/>
        <v>765</v>
      </c>
      <c r="X50" s="150">
        <v>2</v>
      </c>
      <c r="Y50" s="259">
        <f t="shared" si="5"/>
        <v>982.88424000000009</v>
      </c>
      <c r="Z50" s="237">
        <v>1.04</v>
      </c>
      <c r="AA50" s="243">
        <v>1.2354000000000001</v>
      </c>
    </row>
    <row r="51" spans="1:28" ht="14.25" customHeight="1">
      <c r="A51" s="300"/>
      <c r="B51" s="218">
        <v>7</v>
      </c>
      <c r="C51" s="116" t="s">
        <v>51</v>
      </c>
      <c r="D51" s="151" t="s">
        <v>52</v>
      </c>
      <c r="E51" s="115" t="s">
        <v>18</v>
      </c>
      <c r="F51" s="115">
        <v>110</v>
      </c>
      <c r="G51" s="117">
        <v>305</v>
      </c>
      <c r="H51" s="118">
        <v>320</v>
      </c>
      <c r="I51" s="39" t="s">
        <v>174</v>
      </c>
      <c r="J51" s="109"/>
      <c r="K51" s="144">
        <v>320</v>
      </c>
      <c r="L51" s="118">
        <v>215</v>
      </c>
      <c r="M51" s="118" t="s">
        <v>182</v>
      </c>
      <c r="N51" s="118" t="s">
        <v>187</v>
      </c>
      <c r="O51" s="109"/>
      <c r="P51" s="222">
        <v>225</v>
      </c>
      <c r="Q51" s="222">
        <f t="shared" si="6"/>
        <v>545</v>
      </c>
      <c r="R51" s="117">
        <v>280</v>
      </c>
      <c r="S51" s="118">
        <v>300</v>
      </c>
      <c r="T51" s="118" t="s">
        <v>190</v>
      </c>
      <c r="U51" s="109"/>
      <c r="V51" s="232">
        <v>313</v>
      </c>
      <c r="W51" s="144">
        <f t="shared" si="4"/>
        <v>858</v>
      </c>
      <c r="X51" s="150">
        <v>1</v>
      </c>
      <c r="Y51" s="259">
        <f t="shared" si="5"/>
        <v>789.53160000000003</v>
      </c>
      <c r="Z51" s="237">
        <v>1</v>
      </c>
      <c r="AA51" s="243">
        <v>0.92020000000000002</v>
      </c>
      <c r="AB51" s="138" t="s">
        <v>221</v>
      </c>
    </row>
    <row r="52" spans="1:28" ht="14.25" customHeight="1">
      <c r="A52" s="300"/>
      <c r="B52" s="218">
        <v>2</v>
      </c>
      <c r="C52" s="115" t="s">
        <v>93</v>
      </c>
      <c r="D52" s="115" t="s">
        <v>90</v>
      </c>
      <c r="E52" s="115" t="s">
        <v>18</v>
      </c>
      <c r="F52" s="115">
        <v>110</v>
      </c>
      <c r="G52" s="117">
        <v>270</v>
      </c>
      <c r="H52" s="118" t="s">
        <v>176</v>
      </c>
      <c r="I52" s="39">
        <v>300</v>
      </c>
      <c r="J52" s="109"/>
      <c r="K52" s="144">
        <v>285</v>
      </c>
      <c r="L52" s="118">
        <v>170</v>
      </c>
      <c r="M52" s="118">
        <v>180</v>
      </c>
      <c r="N52" s="122" t="s">
        <v>115</v>
      </c>
      <c r="O52" s="109"/>
      <c r="P52" s="222">
        <v>180</v>
      </c>
      <c r="Q52" s="222">
        <f t="shared" si="6"/>
        <v>465</v>
      </c>
      <c r="R52" s="117">
        <v>270</v>
      </c>
      <c r="S52" s="118">
        <v>280</v>
      </c>
      <c r="T52" s="118" t="s">
        <v>191</v>
      </c>
      <c r="U52" s="109"/>
      <c r="V52" s="232">
        <v>292</v>
      </c>
      <c r="W52" s="144">
        <f t="shared" si="4"/>
        <v>757</v>
      </c>
      <c r="X52" s="150">
        <v>3</v>
      </c>
      <c r="Y52" s="259">
        <f t="shared" si="5"/>
        <v>827.1739</v>
      </c>
      <c r="Z52" s="237">
        <v>1.2250000000000001</v>
      </c>
      <c r="AA52" s="243">
        <v>0.89200000000000002</v>
      </c>
    </row>
    <row r="53" spans="1:28" s="156" customFormat="1" ht="14.25" customHeight="1" thickBot="1">
      <c r="A53" s="301"/>
      <c r="B53" s="219">
        <v>1</v>
      </c>
      <c r="C53" s="123" t="s">
        <v>82</v>
      </c>
      <c r="D53" s="123" t="s">
        <v>79</v>
      </c>
      <c r="E53" s="123" t="s">
        <v>83</v>
      </c>
      <c r="F53" s="123">
        <v>110</v>
      </c>
      <c r="G53" s="125" t="s">
        <v>134</v>
      </c>
      <c r="H53" s="126" t="s">
        <v>171</v>
      </c>
      <c r="I53" s="126" t="s">
        <v>172</v>
      </c>
      <c r="J53" s="137"/>
      <c r="K53" s="147">
        <v>230</v>
      </c>
      <c r="L53" s="126" t="s">
        <v>180</v>
      </c>
      <c r="M53" s="126" t="s">
        <v>136</v>
      </c>
      <c r="N53" s="126" t="s">
        <v>185</v>
      </c>
      <c r="O53" s="137"/>
      <c r="P53" s="226">
        <v>157.5</v>
      </c>
      <c r="Q53" s="226">
        <f t="shared" si="6"/>
        <v>387.5</v>
      </c>
      <c r="R53" s="125" t="s">
        <v>145</v>
      </c>
      <c r="S53" s="126" t="s">
        <v>188</v>
      </c>
      <c r="T53" s="126" t="s">
        <v>189</v>
      </c>
      <c r="U53" s="137"/>
      <c r="V53" s="230">
        <v>260</v>
      </c>
      <c r="W53" s="147">
        <f t="shared" si="4"/>
        <v>647.5</v>
      </c>
      <c r="X53" s="194">
        <v>1</v>
      </c>
      <c r="Y53" s="257">
        <f t="shared" si="5"/>
        <v>627.68650000000002</v>
      </c>
      <c r="Z53" s="235">
        <v>1</v>
      </c>
      <c r="AA53" s="241">
        <v>0.96940000000000004</v>
      </c>
      <c r="AB53" s="158"/>
    </row>
    <row r="54" spans="1:28" s="154" customFormat="1" ht="14.25" customHeight="1" thickBot="1">
      <c r="A54" s="299">
        <v>125</v>
      </c>
      <c r="B54" s="215">
        <v>6</v>
      </c>
      <c r="C54" s="129" t="s">
        <v>23</v>
      </c>
      <c r="D54" s="142" t="s">
        <v>20</v>
      </c>
      <c r="E54" s="129" t="s">
        <v>24</v>
      </c>
      <c r="F54" s="129">
        <v>125</v>
      </c>
      <c r="G54" s="130">
        <v>270</v>
      </c>
      <c r="H54" s="133" t="s">
        <v>192</v>
      </c>
      <c r="I54" s="133" t="s">
        <v>199</v>
      </c>
      <c r="J54" s="131"/>
      <c r="K54" s="132">
        <v>300</v>
      </c>
      <c r="L54" s="133">
        <v>180</v>
      </c>
      <c r="M54" s="133" t="s">
        <v>201</v>
      </c>
      <c r="N54" s="60" t="s">
        <v>203</v>
      </c>
      <c r="O54" s="131"/>
      <c r="P54" s="225">
        <v>190</v>
      </c>
      <c r="Q54" s="225">
        <f t="shared" si="6"/>
        <v>490</v>
      </c>
      <c r="R54" s="130" t="s">
        <v>205</v>
      </c>
      <c r="S54" s="133" t="s">
        <v>199</v>
      </c>
      <c r="T54" s="44" t="s">
        <v>209</v>
      </c>
      <c r="U54" s="131"/>
      <c r="V54" s="229">
        <v>310</v>
      </c>
      <c r="W54" s="132">
        <f t="shared" si="4"/>
        <v>800</v>
      </c>
      <c r="X54" s="210">
        <v>1</v>
      </c>
      <c r="Y54" s="256">
        <f t="shared" si="5"/>
        <v>1513.472</v>
      </c>
      <c r="Z54" s="234">
        <v>1.28</v>
      </c>
      <c r="AA54" s="240">
        <v>1.478</v>
      </c>
      <c r="AB54" s="158" t="s">
        <v>215</v>
      </c>
    </row>
    <row r="55" spans="1:28" ht="14.25" customHeight="1">
      <c r="A55" s="300"/>
      <c r="B55" s="218">
        <v>3</v>
      </c>
      <c r="C55" s="116" t="s">
        <v>26</v>
      </c>
      <c r="D55" s="151" t="s">
        <v>20</v>
      </c>
      <c r="E55" s="115" t="s">
        <v>18</v>
      </c>
      <c r="F55" s="116">
        <v>125</v>
      </c>
      <c r="G55" s="117">
        <v>200</v>
      </c>
      <c r="H55" s="118">
        <v>220</v>
      </c>
      <c r="I55" s="39">
        <v>240</v>
      </c>
      <c r="J55" s="109"/>
      <c r="K55" s="144">
        <v>220</v>
      </c>
      <c r="L55" s="118">
        <v>130</v>
      </c>
      <c r="M55" s="118">
        <v>140</v>
      </c>
      <c r="N55" s="39">
        <v>155</v>
      </c>
      <c r="O55" s="109"/>
      <c r="P55" s="222">
        <v>140</v>
      </c>
      <c r="Q55" s="222">
        <f t="shared" si="6"/>
        <v>360</v>
      </c>
      <c r="R55" s="117">
        <v>255</v>
      </c>
      <c r="S55" s="118">
        <v>265</v>
      </c>
      <c r="T55" s="38">
        <v>275</v>
      </c>
      <c r="U55" s="109"/>
      <c r="V55" s="232">
        <v>275</v>
      </c>
      <c r="W55" s="144">
        <f t="shared" si="4"/>
        <v>635</v>
      </c>
      <c r="X55" s="150">
        <v>4</v>
      </c>
      <c r="Y55" s="259">
        <f t="shared" si="5"/>
        <v>761.18923200000006</v>
      </c>
      <c r="Z55" s="237">
        <v>1.0680000000000001</v>
      </c>
      <c r="AA55" s="243">
        <v>1.1224000000000001</v>
      </c>
    </row>
    <row r="56" spans="1:28" ht="14.25" customHeight="1">
      <c r="A56" s="300"/>
      <c r="B56" s="218">
        <v>9</v>
      </c>
      <c r="C56" s="116" t="s">
        <v>36</v>
      </c>
      <c r="D56" s="151" t="s">
        <v>35</v>
      </c>
      <c r="E56" s="115" t="s">
        <v>18</v>
      </c>
      <c r="F56" s="116">
        <v>125</v>
      </c>
      <c r="G56" s="117">
        <v>325</v>
      </c>
      <c r="H56" s="39">
        <v>340</v>
      </c>
      <c r="I56" s="121">
        <v>340</v>
      </c>
      <c r="J56" s="109"/>
      <c r="K56" s="144">
        <v>340</v>
      </c>
      <c r="L56" s="118">
        <v>200</v>
      </c>
      <c r="M56" s="118" t="s">
        <v>200</v>
      </c>
      <c r="N56" s="118" t="s">
        <v>204</v>
      </c>
      <c r="O56" s="109"/>
      <c r="P56" s="222">
        <v>220</v>
      </c>
      <c r="Q56" s="222">
        <f t="shared" si="6"/>
        <v>560</v>
      </c>
      <c r="R56" s="117">
        <v>305</v>
      </c>
      <c r="S56" s="118">
        <v>320</v>
      </c>
      <c r="T56" s="38" t="s">
        <v>210</v>
      </c>
      <c r="U56" s="109"/>
      <c r="V56" s="232">
        <v>341</v>
      </c>
      <c r="W56" s="144">
        <f t="shared" si="4"/>
        <v>901</v>
      </c>
      <c r="X56" s="150">
        <v>1</v>
      </c>
      <c r="Y56" s="259">
        <f t="shared" si="5"/>
        <v>942.80640000000005</v>
      </c>
      <c r="Z56" s="237">
        <v>1</v>
      </c>
      <c r="AA56" s="243">
        <v>1.0464</v>
      </c>
      <c r="AB56" s="138" t="s">
        <v>220</v>
      </c>
    </row>
    <row r="57" spans="1:28" ht="14.25" customHeight="1">
      <c r="A57" s="300"/>
      <c r="B57" s="218">
        <v>5</v>
      </c>
      <c r="C57" s="116" t="s">
        <v>39</v>
      </c>
      <c r="D57" s="151" t="s">
        <v>38</v>
      </c>
      <c r="E57" s="115" t="s">
        <v>18</v>
      </c>
      <c r="F57" s="116">
        <v>125</v>
      </c>
      <c r="G57" s="117">
        <v>240</v>
      </c>
      <c r="H57" s="118">
        <v>260</v>
      </c>
      <c r="I57" s="118">
        <v>280</v>
      </c>
      <c r="J57" s="109"/>
      <c r="K57" s="144">
        <v>280</v>
      </c>
      <c r="L57" s="118">
        <v>185</v>
      </c>
      <c r="M57" s="118">
        <v>195</v>
      </c>
      <c r="N57" s="118">
        <v>205</v>
      </c>
      <c r="O57" s="109"/>
      <c r="P57" s="222">
        <v>205</v>
      </c>
      <c r="Q57" s="222">
        <f t="shared" si="6"/>
        <v>485</v>
      </c>
      <c r="R57" s="117">
        <v>270</v>
      </c>
      <c r="S57" s="118">
        <v>285</v>
      </c>
      <c r="T57" s="39">
        <v>300</v>
      </c>
      <c r="U57" s="109"/>
      <c r="V57" s="232">
        <v>285</v>
      </c>
      <c r="W57" s="144">
        <f t="shared" si="4"/>
        <v>770</v>
      </c>
      <c r="X57" s="150">
        <v>2</v>
      </c>
      <c r="Y57" s="259">
        <f t="shared" si="5"/>
        <v>823.5920000000001</v>
      </c>
      <c r="Z57" s="237">
        <v>1</v>
      </c>
      <c r="AA57" s="243">
        <v>1.0696000000000001</v>
      </c>
    </row>
    <row r="58" spans="1:28" ht="14.25" customHeight="1">
      <c r="A58" s="300"/>
      <c r="B58" s="218">
        <v>8</v>
      </c>
      <c r="C58" s="115" t="s">
        <v>50</v>
      </c>
      <c r="D58" s="143" t="s">
        <v>49</v>
      </c>
      <c r="E58" s="115" t="s">
        <v>18</v>
      </c>
      <c r="F58" s="115">
        <v>125</v>
      </c>
      <c r="G58" s="117">
        <v>250</v>
      </c>
      <c r="H58" s="118">
        <v>260</v>
      </c>
      <c r="I58" s="118">
        <v>270</v>
      </c>
      <c r="J58" s="109"/>
      <c r="K58" s="144">
        <v>270</v>
      </c>
      <c r="L58" s="118">
        <v>180</v>
      </c>
      <c r="M58" s="118">
        <v>185</v>
      </c>
      <c r="N58" s="39">
        <v>190</v>
      </c>
      <c r="O58" s="109"/>
      <c r="P58" s="222">
        <v>185</v>
      </c>
      <c r="Q58" s="222">
        <f t="shared" si="6"/>
        <v>455</v>
      </c>
      <c r="R58" s="117">
        <v>290</v>
      </c>
      <c r="S58" s="39">
        <v>302.5</v>
      </c>
      <c r="T58" s="48" t="s">
        <v>115</v>
      </c>
      <c r="U58" s="109"/>
      <c r="V58" s="232">
        <v>290</v>
      </c>
      <c r="W58" s="144">
        <f t="shared" si="4"/>
        <v>745</v>
      </c>
      <c r="X58" s="150">
        <v>3</v>
      </c>
      <c r="Y58" s="259">
        <f t="shared" si="5"/>
        <v>699.25998000000004</v>
      </c>
      <c r="Z58" s="237">
        <v>1.02</v>
      </c>
      <c r="AA58" s="243">
        <v>0.92020000000000002</v>
      </c>
    </row>
    <row r="59" spans="1:28" ht="14.25" customHeight="1">
      <c r="A59" s="300"/>
      <c r="B59" s="218">
        <v>4</v>
      </c>
      <c r="C59" s="136" t="s">
        <v>65</v>
      </c>
      <c r="D59" s="160" t="s">
        <v>17</v>
      </c>
      <c r="E59" s="136" t="s">
        <v>56</v>
      </c>
      <c r="F59" s="136">
        <v>125</v>
      </c>
      <c r="G59" s="117">
        <v>225</v>
      </c>
      <c r="H59" s="118">
        <v>245</v>
      </c>
      <c r="I59" s="118" t="s">
        <v>196</v>
      </c>
      <c r="J59" s="109"/>
      <c r="K59" s="144">
        <v>253.5</v>
      </c>
      <c r="L59" s="118">
        <v>155</v>
      </c>
      <c r="M59" s="118">
        <v>165</v>
      </c>
      <c r="N59" s="118" t="s">
        <v>202</v>
      </c>
      <c r="O59" s="109"/>
      <c r="P59" s="222">
        <v>173.5</v>
      </c>
      <c r="Q59" s="222">
        <f t="shared" si="6"/>
        <v>427</v>
      </c>
      <c r="R59" s="117">
        <v>250</v>
      </c>
      <c r="S59" s="118">
        <v>270</v>
      </c>
      <c r="T59" s="38" t="s">
        <v>211</v>
      </c>
      <c r="U59" s="109"/>
      <c r="V59" s="232">
        <v>281</v>
      </c>
      <c r="W59" s="144">
        <f t="shared" si="4"/>
        <v>708</v>
      </c>
      <c r="X59" s="150">
        <v>1</v>
      </c>
      <c r="Y59" s="259">
        <f t="shared" si="5"/>
        <v>660.34027200000003</v>
      </c>
      <c r="Z59" s="237">
        <v>1.0820000000000001</v>
      </c>
      <c r="AA59" s="243">
        <v>0.86199999999999999</v>
      </c>
    </row>
    <row r="60" spans="1:28" s="156" customFormat="1" ht="14.25" customHeight="1" thickBot="1">
      <c r="A60" s="301"/>
      <c r="B60" s="219">
        <v>12</v>
      </c>
      <c r="C60" s="199" t="s">
        <v>66</v>
      </c>
      <c r="D60" s="197" t="s">
        <v>17</v>
      </c>
      <c r="E60" s="199" t="s">
        <v>106</v>
      </c>
      <c r="F60" s="199">
        <v>125</v>
      </c>
      <c r="G60" s="125">
        <v>240</v>
      </c>
      <c r="H60" s="126">
        <v>250</v>
      </c>
      <c r="I60" s="126" t="s">
        <v>195</v>
      </c>
      <c r="J60" s="137"/>
      <c r="K60" s="147">
        <v>261</v>
      </c>
      <c r="L60" s="126">
        <v>150</v>
      </c>
      <c r="M60" s="126" t="s">
        <v>158</v>
      </c>
      <c r="N60" s="126" t="s">
        <v>184</v>
      </c>
      <c r="O60" s="137"/>
      <c r="P60" s="226">
        <v>165</v>
      </c>
      <c r="Q60" s="226">
        <f t="shared" si="6"/>
        <v>426</v>
      </c>
      <c r="R60" s="125">
        <v>200</v>
      </c>
      <c r="S60" s="137" t="s">
        <v>115</v>
      </c>
      <c r="T60" s="137" t="s">
        <v>115</v>
      </c>
      <c r="U60" s="137"/>
      <c r="V60" s="230">
        <v>200</v>
      </c>
      <c r="W60" s="147">
        <f t="shared" si="4"/>
        <v>626</v>
      </c>
      <c r="X60" s="194">
        <v>1</v>
      </c>
      <c r="Y60" s="257">
        <f t="shared" si="5"/>
        <v>613.58141199999989</v>
      </c>
      <c r="Z60" s="235">
        <v>1.1299999999999999</v>
      </c>
      <c r="AA60" s="241">
        <v>0.86739999999999995</v>
      </c>
      <c r="AB60" s="158"/>
    </row>
    <row r="61" spans="1:28" s="154" customFormat="1" ht="14.25" customHeight="1">
      <c r="A61" s="317">
        <v>140</v>
      </c>
      <c r="B61" s="215">
        <v>2</v>
      </c>
      <c r="C61" s="128" t="s">
        <v>105</v>
      </c>
      <c r="D61" s="129" t="s">
        <v>99</v>
      </c>
      <c r="E61" s="129" t="s">
        <v>41</v>
      </c>
      <c r="F61" s="129">
        <v>140</v>
      </c>
      <c r="G61" s="130">
        <v>290</v>
      </c>
      <c r="H61" s="200" t="s">
        <v>115</v>
      </c>
      <c r="I61" s="200" t="s">
        <v>115</v>
      </c>
      <c r="J61" s="131"/>
      <c r="K61" s="132">
        <v>290</v>
      </c>
      <c r="L61" s="133">
        <v>175</v>
      </c>
      <c r="M61" s="131" t="s">
        <v>115</v>
      </c>
      <c r="N61" s="131" t="s">
        <v>115</v>
      </c>
      <c r="O61" s="131"/>
      <c r="P61" s="225">
        <v>175</v>
      </c>
      <c r="Q61" s="225">
        <f t="shared" si="6"/>
        <v>465</v>
      </c>
      <c r="R61" s="130">
        <v>240</v>
      </c>
      <c r="S61" s="131" t="s">
        <v>115</v>
      </c>
      <c r="T61" s="131" t="s">
        <v>115</v>
      </c>
      <c r="U61" s="131"/>
      <c r="V61" s="229">
        <v>240</v>
      </c>
      <c r="W61" s="132">
        <f t="shared" si="4"/>
        <v>705</v>
      </c>
      <c r="X61" s="210">
        <v>1</v>
      </c>
      <c r="Y61" s="256">
        <f t="shared" si="5"/>
        <v>626.745</v>
      </c>
      <c r="Z61" s="234">
        <v>1</v>
      </c>
      <c r="AA61" s="240">
        <v>0.88900000000000001</v>
      </c>
      <c r="AB61" s="244"/>
    </row>
    <row r="62" spans="1:28" ht="14.25" customHeight="1">
      <c r="A62" s="318"/>
      <c r="B62" s="218">
        <v>7</v>
      </c>
      <c r="C62" s="115" t="s">
        <v>80</v>
      </c>
      <c r="D62" s="115" t="s">
        <v>79</v>
      </c>
      <c r="E62" s="136" t="s">
        <v>18</v>
      </c>
      <c r="F62" s="115">
        <v>140</v>
      </c>
      <c r="G62" s="117">
        <v>320</v>
      </c>
      <c r="H62" s="118">
        <v>340</v>
      </c>
      <c r="I62" s="118" t="s">
        <v>198</v>
      </c>
      <c r="J62" s="119"/>
      <c r="K62" s="144">
        <v>352.5</v>
      </c>
      <c r="L62" s="118">
        <v>195</v>
      </c>
      <c r="M62" s="118">
        <v>205</v>
      </c>
      <c r="N62" s="118">
        <v>212.5</v>
      </c>
      <c r="O62" s="119"/>
      <c r="P62" s="222">
        <v>212.5</v>
      </c>
      <c r="Q62" s="222">
        <f t="shared" si="6"/>
        <v>565</v>
      </c>
      <c r="R62" s="117">
        <v>290</v>
      </c>
      <c r="S62" s="118">
        <v>305</v>
      </c>
      <c r="T62" s="38">
        <v>315</v>
      </c>
      <c r="U62" s="119"/>
      <c r="V62" s="232">
        <v>315</v>
      </c>
      <c r="W62" s="144">
        <f t="shared" si="4"/>
        <v>880</v>
      </c>
      <c r="X62" s="150">
        <v>1</v>
      </c>
      <c r="Y62" s="259">
        <f t="shared" si="5"/>
        <v>855.36</v>
      </c>
      <c r="Z62" s="237">
        <v>1</v>
      </c>
      <c r="AA62" s="243">
        <v>0.97199999999999998</v>
      </c>
      <c r="AB62" s="138" t="s">
        <v>222</v>
      </c>
    </row>
    <row r="63" spans="1:28" ht="14.25" customHeight="1">
      <c r="A63" s="318"/>
      <c r="B63" s="218">
        <v>9</v>
      </c>
      <c r="C63" s="115" t="s">
        <v>104</v>
      </c>
      <c r="D63" s="116" t="s">
        <v>99</v>
      </c>
      <c r="E63" s="136" t="s">
        <v>18</v>
      </c>
      <c r="F63" s="116">
        <v>140</v>
      </c>
      <c r="G63" s="117">
        <v>280</v>
      </c>
      <c r="H63" s="118">
        <v>300</v>
      </c>
      <c r="I63" s="39">
        <v>310</v>
      </c>
      <c r="J63" s="119"/>
      <c r="K63" s="144">
        <v>300</v>
      </c>
      <c r="L63" s="118">
        <v>180</v>
      </c>
      <c r="M63" s="118">
        <v>190</v>
      </c>
      <c r="N63" s="39">
        <v>200</v>
      </c>
      <c r="O63" s="119"/>
      <c r="P63" s="222">
        <v>190</v>
      </c>
      <c r="Q63" s="222">
        <f t="shared" si="6"/>
        <v>490</v>
      </c>
      <c r="R63" s="117" t="s">
        <v>206</v>
      </c>
      <c r="S63" s="118" t="s">
        <v>208</v>
      </c>
      <c r="T63" s="38" t="s">
        <v>174</v>
      </c>
      <c r="U63" s="119"/>
      <c r="V63" s="232">
        <v>335</v>
      </c>
      <c r="W63" s="144">
        <f t="shared" si="4"/>
        <v>825</v>
      </c>
      <c r="X63" s="150">
        <v>2</v>
      </c>
      <c r="Y63" s="259">
        <f t="shared" si="5"/>
        <v>735.73500000000001</v>
      </c>
      <c r="Z63" s="237">
        <v>1</v>
      </c>
      <c r="AA63" s="243">
        <v>0.89180000000000004</v>
      </c>
    </row>
    <row r="64" spans="1:28" ht="14.25" customHeight="1">
      <c r="A64" s="318"/>
      <c r="B64" s="218">
        <v>8</v>
      </c>
      <c r="C64" s="116" t="s">
        <v>37</v>
      </c>
      <c r="D64" s="116" t="s">
        <v>38</v>
      </c>
      <c r="E64" s="115" t="s">
        <v>18</v>
      </c>
      <c r="F64" s="116">
        <v>134.5</v>
      </c>
      <c r="G64" s="117">
        <v>200</v>
      </c>
      <c r="H64" s="118">
        <v>220</v>
      </c>
      <c r="I64" s="118">
        <v>240</v>
      </c>
      <c r="J64" s="109"/>
      <c r="K64" s="144">
        <v>240</v>
      </c>
      <c r="L64" s="118">
        <v>140</v>
      </c>
      <c r="M64" s="118">
        <v>150</v>
      </c>
      <c r="N64" s="39">
        <v>160</v>
      </c>
      <c r="O64" s="109"/>
      <c r="P64" s="222">
        <v>150</v>
      </c>
      <c r="Q64" s="222">
        <f t="shared" si="6"/>
        <v>390</v>
      </c>
      <c r="R64" s="117">
        <v>240</v>
      </c>
      <c r="S64" s="118">
        <v>260</v>
      </c>
      <c r="T64" s="39">
        <v>270</v>
      </c>
      <c r="U64" s="109"/>
      <c r="V64" s="232">
        <v>260</v>
      </c>
      <c r="W64" s="144">
        <f t="shared" si="4"/>
        <v>650</v>
      </c>
      <c r="X64" s="150">
        <v>3</v>
      </c>
      <c r="Y64" s="259">
        <f t="shared" si="5"/>
        <v>632.84</v>
      </c>
      <c r="Z64" s="237">
        <v>1</v>
      </c>
      <c r="AA64" s="243">
        <v>0.97360000000000002</v>
      </c>
    </row>
    <row r="65" spans="1:28" ht="14.25" customHeight="1">
      <c r="A65" s="318"/>
      <c r="B65" s="218">
        <v>13</v>
      </c>
      <c r="C65" s="136" t="s">
        <v>67</v>
      </c>
      <c r="D65" s="160" t="s">
        <v>17</v>
      </c>
      <c r="E65" s="136" t="s">
        <v>18</v>
      </c>
      <c r="F65" s="136">
        <v>128.30000000000001</v>
      </c>
      <c r="G65" s="53">
        <v>200</v>
      </c>
      <c r="H65" s="118">
        <v>200</v>
      </c>
      <c r="I65" s="118">
        <v>220</v>
      </c>
      <c r="J65" s="119"/>
      <c r="K65" s="144">
        <v>220</v>
      </c>
      <c r="L65" s="118">
        <v>160</v>
      </c>
      <c r="M65" s="118">
        <v>170</v>
      </c>
      <c r="N65" s="39">
        <v>175</v>
      </c>
      <c r="O65" s="119"/>
      <c r="P65" s="222">
        <v>170</v>
      </c>
      <c r="Q65" s="222">
        <f t="shared" si="6"/>
        <v>390</v>
      </c>
      <c r="R65" s="117">
        <v>230</v>
      </c>
      <c r="S65" s="39">
        <v>260</v>
      </c>
      <c r="T65" s="39">
        <v>270</v>
      </c>
      <c r="U65" s="119"/>
      <c r="V65" s="232">
        <v>230</v>
      </c>
      <c r="W65" s="144">
        <f t="shared" si="4"/>
        <v>620</v>
      </c>
      <c r="X65" s="150">
        <v>4</v>
      </c>
      <c r="Y65" s="259">
        <f t="shared" si="5"/>
        <v>526.38</v>
      </c>
      <c r="Z65" s="237">
        <v>1</v>
      </c>
      <c r="AA65" s="243">
        <v>0.84899999999999998</v>
      </c>
    </row>
    <row r="66" spans="1:28" s="156" customFormat="1" ht="14.25" customHeight="1" thickBot="1">
      <c r="A66" s="319"/>
      <c r="B66" s="219">
        <v>1</v>
      </c>
      <c r="C66" s="123" t="s">
        <v>92</v>
      </c>
      <c r="D66" s="159" t="s">
        <v>90</v>
      </c>
      <c r="E66" s="123" t="s">
        <v>43</v>
      </c>
      <c r="F66" s="123">
        <v>140</v>
      </c>
      <c r="G66" s="125" t="s">
        <v>194</v>
      </c>
      <c r="H66" s="126" t="s">
        <v>193</v>
      </c>
      <c r="I66" s="62" t="s">
        <v>197</v>
      </c>
      <c r="J66" s="127"/>
      <c r="K66" s="147">
        <v>320</v>
      </c>
      <c r="L66" s="62">
        <v>175</v>
      </c>
      <c r="M66" s="157">
        <v>175</v>
      </c>
      <c r="N66" s="62">
        <v>185</v>
      </c>
      <c r="O66" s="127"/>
      <c r="P66" s="226">
        <v>175</v>
      </c>
      <c r="Q66" s="226">
        <f t="shared" si="6"/>
        <v>495</v>
      </c>
      <c r="R66" s="125">
        <v>290</v>
      </c>
      <c r="S66" s="126" t="s">
        <v>207</v>
      </c>
      <c r="T66" s="239" t="s">
        <v>115</v>
      </c>
      <c r="U66" s="127"/>
      <c r="V66" s="230">
        <v>310</v>
      </c>
      <c r="W66" s="147">
        <f t="shared" si="4"/>
        <v>805</v>
      </c>
      <c r="X66" s="194">
        <v>1</v>
      </c>
      <c r="Y66" s="257">
        <f t="shared" si="5"/>
        <v>1071.0686000000001</v>
      </c>
      <c r="Z66" s="235">
        <v>1.48</v>
      </c>
      <c r="AA66" s="241">
        <v>0.89900000000000002</v>
      </c>
      <c r="AB66" s="158" t="s">
        <v>214</v>
      </c>
    </row>
    <row r="67" spans="1:28">
      <c r="C67" s="135" t="s">
        <v>213</v>
      </c>
      <c r="D67" s="238"/>
      <c r="E67" s="250"/>
    </row>
    <row r="68" spans="1:28">
      <c r="C68" s="251" t="s">
        <v>227</v>
      </c>
      <c r="D68" s="136">
        <v>1571.4367200000002</v>
      </c>
      <c r="E68" s="252"/>
    </row>
    <row r="69" spans="1:28">
      <c r="C69" s="251" t="s">
        <v>20</v>
      </c>
      <c r="D69" s="136">
        <v>6964.3600500000002</v>
      </c>
      <c r="E69" s="252" t="s">
        <v>225</v>
      </c>
    </row>
    <row r="70" spans="1:28">
      <c r="C70" s="251" t="s">
        <v>16</v>
      </c>
      <c r="D70" s="136">
        <v>1091.619956</v>
      </c>
      <c r="E70" s="252"/>
    </row>
    <row r="71" spans="1:28">
      <c r="C71" s="251" t="s">
        <v>35</v>
      </c>
      <c r="D71" s="136">
        <v>3042.5287579999999</v>
      </c>
      <c r="E71" s="252"/>
    </row>
    <row r="72" spans="1:28">
      <c r="C72" s="251" t="s">
        <v>38</v>
      </c>
      <c r="D72" s="136">
        <v>3768.2192000000005</v>
      </c>
      <c r="E72" s="252" t="s">
        <v>228</v>
      </c>
    </row>
    <row r="73" spans="1:28">
      <c r="C73" s="251" t="s">
        <v>79</v>
      </c>
      <c r="D73" s="136">
        <v>3477.2174310000005</v>
      </c>
      <c r="E73" s="252"/>
    </row>
    <row r="74" spans="1:28">
      <c r="C74" s="251" t="s">
        <v>108</v>
      </c>
      <c r="D74" s="136">
        <v>324.70400000000001</v>
      </c>
      <c r="E74" s="252"/>
    </row>
    <row r="75" spans="1:28">
      <c r="C75" s="251" t="s">
        <v>49</v>
      </c>
      <c r="D75" s="136">
        <v>882.89548000000002</v>
      </c>
      <c r="E75" s="252"/>
    </row>
    <row r="76" spans="1:28">
      <c r="C76" s="251" t="s">
        <v>52</v>
      </c>
      <c r="D76" s="136">
        <v>3272.9499800000003</v>
      </c>
      <c r="E76" s="252"/>
    </row>
    <row r="77" spans="1:28">
      <c r="C77" s="251" t="s">
        <v>90</v>
      </c>
      <c r="D77" s="136">
        <v>3948.9900199999997</v>
      </c>
      <c r="E77" s="252" t="s">
        <v>226</v>
      </c>
    </row>
    <row r="78" spans="1:28" ht="14.25" customHeight="1">
      <c r="A78" s="161"/>
      <c r="B78" s="138"/>
      <c r="C78" s="114" t="s">
        <v>99</v>
      </c>
      <c r="D78" s="110">
        <v>3193.7680203999998</v>
      </c>
      <c r="E78" s="145"/>
      <c r="F78" s="110"/>
      <c r="G78" s="220"/>
      <c r="H78" s="110"/>
      <c r="I78" s="110"/>
      <c r="J78" s="110"/>
      <c r="K78" s="138"/>
      <c r="L78" s="110"/>
      <c r="M78" s="110"/>
      <c r="N78" s="110"/>
      <c r="O78" s="110"/>
      <c r="P78" s="220"/>
      <c r="Q78" s="220"/>
      <c r="R78" s="220"/>
      <c r="S78" s="110"/>
      <c r="T78" s="110"/>
      <c r="U78" s="110"/>
      <c r="V78" s="220"/>
      <c r="W78" s="138"/>
      <c r="X78" s="150"/>
      <c r="Y78" s="259"/>
    </row>
    <row r="79" spans="1:28" ht="14.25" customHeight="1" thickBot="1">
      <c r="A79" s="161"/>
      <c r="B79" s="138"/>
      <c r="C79" s="253" t="s">
        <v>17</v>
      </c>
      <c r="D79" s="156">
        <v>3296.2891840000002</v>
      </c>
      <c r="E79" s="148"/>
      <c r="F79" s="110"/>
      <c r="G79" s="220"/>
      <c r="H79" s="110"/>
      <c r="I79" s="110"/>
      <c r="J79" s="110"/>
      <c r="K79" s="138"/>
      <c r="L79" s="110"/>
      <c r="M79" s="110"/>
      <c r="N79" s="110"/>
      <c r="O79" s="110"/>
      <c r="P79" s="220"/>
      <c r="Q79" s="220"/>
      <c r="R79" s="220"/>
      <c r="S79" s="110"/>
      <c r="T79" s="110"/>
      <c r="U79" s="110"/>
      <c r="V79" s="220"/>
      <c r="W79" s="138"/>
      <c r="X79" s="150"/>
      <c r="Y79" s="259"/>
    </row>
    <row r="80" spans="1:28" ht="14.25" customHeight="1">
      <c r="A80" s="161"/>
      <c r="V80" s="222"/>
      <c r="W80" s="144"/>
      <c r="X80" s="119"/>
      <c r="Y80" s="259"/>
    </row>
    <row r="81" spans="1:25" ht="14.25" customHeight="1">
      <c r="A81" s="161"/>
      <c r="B81" s="218"/>
      <c r="C81" s="111"/>
      <c r="D81" s="111"/>
      <c r="E81" s="112"/>
      <c r="G81" s="222"/>
      <c r="H81" s="119"/>
      <c r="I81" s="119"/>
      <c r="J81" s="119"/>
      <c r="K81" s="144"/>
      <c r="L81" s="119"/>
      <c r="M81" s="119"/>
      <c r="N81" s="119"/>
      <c r="O81" s="119"/>
      <c r="P81" s="222"/>
      <c r="Q81" s="222"/>
      <c r="R81" s="222"/>
      <c r="S81" s="119"/>
      <c r="T81" s="119"/>
      <c r="U81" s="119"/>
      <c r="V81" s="222"/>
      <c r="W81" s="144"/>
      <c r="X81" s="119"/>
      <c r="Y81" s="259"/>
    </row>
    <row r="82" spans="1:25" ht="14.25" customHeight="1">
      <c r="A82" s="161"/>
      <c r="B82" s="218"/>
      <c r="C82" s="111"/>
      <c r="D82" s="111"/>
      <c r="E82" s="112"/>
      <c r="G82" s="222"/>
      <c r="H82" s="119"/>
      <c r="I82" s="119"/>
      <c r="J82" s="119"/>
      <c r="K82" s="144"/>
      <c r="L82" s="119"/>
      <c r="M82" s="119"/>
      <c r="N82" s="119"/>
      <c r="O82" s="119"/>
      <c r="P82" s="222"/>
      <c r="Q82" s="222"/>
      <c r="R82" s="222"/>
      <c r="S82" s="119"/>
      <c r="T82" s="119"/>
      <c r="U82" s="119"/>
      <c r="V82" s="222"/>
      <c r="W82" s="144"/>
      <c r="X82" s="119"/>
      <c r="Y82" s="259"/>
    </row>
    <row r="83" spans="1:25" ht="14.25" customHeight="1">
      <c r="A83" s="161"/>
      <c r="B83" s="218"/>
      <c r="C83" s="111"/>
      <c r="D83" s="111"/>
      <c r="E83" s="112"/>
      <c r="G83" s="222"/>
      <c r="H83" s="119"/>
      <c r="I83" s="119"/>
      <c r="J83" s="119"/>
      <c r="K83" s="144"/>
      <c r="L83" s="119"/>
      <c r="M83" s="119"/>
      <c r="N83" s="119"/>
      <c r="O83" s="119"/>
      <c r="P83" s="222"/>
      <c r="Q83" s="222"/>
      <c r="R83" s="222"/>
      <c r="S83" s="119"/>
      <c r="T83" s="119"/>
      <c r="U83" s="119"/>
      <c r="V83" s="222"/>
      <c r="W83" s="144"/>
      <c r="X83" s="119"/>
      <c r="Y83" s="259"/>
    </row>
    <row r="84" spans="1:25" ht="14.25" customHeight="1">
      <c r="A84" s="161"/>
      <c r="B84" s="218"/>
      <c r="C84" s="111"/>
      <c r="D84" s="111"/>
      <c r="E84" s="112"/>
      <c r="G84" s="222"/>
      <c r="H84" s="119"/>
      <c r="I84" s="119"/>
      <c r="J84" s="119"/>
      <c r="K84" s="144"/>
      <c r="L84" s="119"/>
      <c r="M84" s="119"/>
      <c r="N84" s="119"/>
      <c r="O84" s="119"/>
      <c r="P84" s="222"/>
      <c r="Q84" s="222"/>
      <c r="R84" s="222"/>
      <c r="S84" s="119"/>
      <c r="T84" s="119"/>
      <c r="U84" s="119"/>
      <c r="V84" s="222"/>
      <c r="W84" s="144"/>
      <c r="X84" s="119"/>
      <c r="Y84" s="259"/>
    </row>
    <row r="85" spans="1:25" ht="14.25" customHeight="1">
      <c r="A85" s="161"/>
      <c r="B85" s="218"/>
      <c r="C85" s="111"/>
      <c r="D85" s="111"/>
      <c r="E85" s="112"/>
      <c r="G85" s="222"/>
      <c r="H85" s="119"/>
      <c r="I85" s="119"/>
      <c r="J85" s="119"/>
      <c r="K85" s="144"/>
      <c r="L85" s="119"/>
      <c r="M85" s="119"/>
      <c r="N85" s="119"/>
      <c r="O85" s="119"/>
      <c r="P85" s="222"/>
      <c r="Q85" s="222"/>
      <c r="R85" s="222"/>
      <c r="S85" s="119"/>
      <c r="T85" s="119"/>
      <c r="U85" s="119"/>
      <c r="V85" s="222"/>
      <c r="W85" s="144"/>
      <c r="X85" s="119"/>
      <c r="Y85" s="259"/>
    </row>
    <row r="86" spans="1:25" ht="14.25" customHeight="1">
      <c r="A86" s="161"/>
      <c r="B86" s="218"/>
      <c r="C86" s="111"/>
      <c r="D86" s="111"/>
      <c r="E86" s="112"/>
      <c r="G86" s="222"/>
      <c r="H86" s="119"/>
      <c r="I86" s="119"/>
      <c r="J86" s="119"/>
      <c r="K86" s="144"/>
      <c r="L86" s="119"/>
      <c r="M86" s="119"/>
      <c r="N86" s="119"/>
      <c r="O86" s="119"/>
      <c r="P86" s="222"/>
      <c r="Q86" s="222"/>
      <c r="R86" s="222"/>
      <c r="S86" s="119"/>
      <c r="T86" s="119"/>
      <c r="U86" s="119"/>
      <c r="V86" s="222"/>
      <c r="W86" s="144"/>
      <c r="X86" s="119"/>
      <c r="Y86" s="259"/>
    </row>
    <row r="87" spans="1:25" ht="14.25" customHeight="1">
      <c r="A87" s="161"/>
      <c r="B87" s="218"/>
      <c r="C87" s="111"/>
      <c r="D87" s="111"/>
      <c r="E87" s="112"/>
      <c r="G87" s="222"/>
      <c r="H87" s="119"/>
      <c r="I87" s="119"/>
      <c r="J87" s="119"/>
      <c r="K87" s="144"/>
      <c r="L87" s="119"/>
      <c r="M87" s="119"/>
      <c r="N87" s="119"/>
      <c r="O87" s="119"/>
      <c r="P87" s="222"/>
      <c r="Q87" s="222"/>
      <c r="R87" s="222"/>
      <c r="S87" s="119"/>
      <c r="T87" s="119"/>
      <c r="U87" s="119"/>
      <c r="V87" s="222"/>
      <c r="W87" s="144"/>
      <c r="X87" s="119"/>
      <c r="Y87" s="259"/>
    </row>
    <row r="88" spans="1:25" ht="14.25" customHeight="1">
      <c r="A88" s="161"/>
      <c r="B88" s="218"/>
      <c r="C88" s="111"/>
      <c r="D88" s="111"/>
      <c r="E88" s="112"/>
      <c r="G88" s="222"/>
      <c r="H88" s="119"/>
      <c r="I88" s="119"/>
      <c r="J88" s="119"/>
      <c r="K88" s="144"/>
      <c r="L88" s="119"/>
      <c r="M88" s="119"/>
      <c r="N88" s="119"/>
      <c r="O88" s="119"/>
      <c r="P88" s="222"/>
      <c r="Q88" s="222"/>
      <c r="R88" s="222"/>
      <c r="S88" s="119"/>
      <c r="T88" s="119"/>
      <c r="U88" s="119"/>
      <c r="V88" s="222"/>
      <c r="W88" s="144"/>
      <c r="X88" s="119"/>
      <c r="Y88" s="259"/>
    </row>
    <row r="89" spans="1:25" ht="14.25" customHeight="1">
      <c r="A89" s="161"/>
      <c r="B89" s="218"/>
      <c r="C89" s="111"/>
      <c r="D89" s="111"/>
      <c r="E89" s="112"/>
      <c r="G89" s="222"/>
      <c r="H89" s="119"/>
      <c r="I89" s="119"/>
      <c r="J89" s="119"/>
      <c r="K89" s="144"/>
      <c r="L89" s="119"/>
      <c r="M89" s="119"/>
      <c r="N89" s="119"/>
      <c r="O89" s="119"/>
      <c r="P89" s="222"/>
      <c r="Q89" s="222"/>
      <c r="R89" s="222"/>
      <c r="S89" s="119"/>
      <c r="T89" s="119"/>
      <c r="U89" s="119"/>
      <c r="V89" s="222"/>
      <c r="W89" s="144"/>
      <c r="X89" s="119"/>
      <c r="Y89" s="259"/>
    </row>
    <row r="90" spans="1:25" ht="14.25" customHeight="1">
      <c r="A90" s="161"/>
      <c r="B90" s="218"/>
      <c r="C90" s="111"/>
      <c r="D90" s="111"/>
      <c r="E90" s="112"/>
      <c r="G90" s="222"/>
      <c r="H90" s="119"/>
      <c r="I90" s="119"/>
      <c r="J90" s="119"/>
      <c r="K90" s="144"/>
      <c r="L90" s="119"/>
      <c r="M90" s="119"/>
      <c r="N90" s="119"/>
      <c r="O90" s="119"/>
      <c r="P90" s="222"/>
      <c r="Q90" s="222"/>
      <c r="R90" s="222"/>
      <c r="S90" s="119"/>
      <c r="T90" s="119"/>
      <c r="U90" s="119"/>
      <c r="V90" s="222"/>
      <c r="W90" s="144"/>
      <c r="X90" s="119"/>
      <c r="Y90" s="259"/>
    </row>
    <row r="91" spans="1:25" ht="14.25" customHeight="1">
      <c r="A91" s="161"/>
      <c r="B91" s="218"/>
      <c r="C91" s="111"/>
      <c r="D91" s="111"/>
      <c r="E91" s="112"/>
      <c r="G91" s="222"/>
      <c r="H91" s="119"/>
      <c r="I91" s="119"/>
      <c r="J91" s="119"/>
      <c r="K91" s="144"/>
      <c r="L91" s="119"/>
      <c r="M91" s="119"/>
      <c r="N91" s="119"/>
      <c r="O91" s="119"/>
      <c r="P91" s="222"/>
      <c r="Q91" s="222"/>
      <c r="R91" s="222"/>
      <c r="S91" s="119"/>
      <c r="T91" s="119"/>
      <c r="U91" s="119"/>
      <c r="V91" s="222"/>
      <c r="W91" s="144"/>
      <c r="X91" s="119"/>
      <c r="Y91" s="259"/>
    </row>
  </sheetData>
  <mergeCells count="25">
    <mergeCell ref="A54:A60"/>
    <mergeCell ref="A61:A66"/>
    <mergeCell ref="AB3:AB4"/>
    <mergeCell ref="A14:A16"/>
    <mergeCell ref="A17:A26"/>
    <mergeCell ref="A27:A33"/>
    <mergeCell ref="A34:A44"/>
    <mergeCell ref="A45:A53"/>
    <mergeCell ref="A8:A10"/>
    <mergeCell ref="Q3:Q4"/>
    <mergeCell ref="A1:AB1"/>
    <mergeCell ref="A11:A13"/>
    <mergeCell ref="Z3:Z4"/>
    <mergeCell ref="AA3:AA4"/>
    <mergeCell ref="X3:X4"/>
    <mergeCell ref="G3:K3"/>
    <mergeCell ref="L3:P3"/>
    <mergeCell ref="R3:V3"/>
    <mergeCell ref="W3:W4"/>
    <mergeCell ref="A5:A6"/>
    <mergeCell ref="A3:A4"/>
    <mergeCell ref="B3:B4"/>
    <mergeCell ref="D3:D4"/>
    <mergeCell ref="F3:F4"/>
    <mergeCell ref="A2:AB2"/>
  </mergeCells>
  <phoneticPr fontId="4" type="noConversion"/>
  <pageMargins left="0.34" right="0.19685039370078741" top="0.33" bottom="0.32" header="0.35" footer="0.3"/>
  <pageSetup paperSize="9" scale="80" orientation="landscape" horizontalDpi="4294967294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="86" zoomScaleNormal="86" workbookViewId="0">
      <selection activeCell="G15" sqref="D15:G18"/>
    </sheetView>
  </sheetViews>
  <sheetFormatPr defaultRowHeight="12.75"/>
  <cols>
    <col min="2" max="2" width="11.42578125" bestFit="1" customWidth="1"/>
    <col min="9" max="9" width="0" hidden="1" customWidth="1"/>
    <col min="26" max="26" width="19.28515625" bestFit="1" customWidth="1"/>
  </cols>
  <sheetData>
    <row r="1" spans="1:26" ht="26.25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</row>
    <row r="2" spans="1:26" ht="21" thickBot="1">
      <c r="A2" s="325" t="s">
        <v>72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26" ht="15.75">
      <c r="A3" s="328" t="s">
        <v>1</v>
      </c>
      <c r="B3" s="26" t="s">
        <v>3</v>
      </c>
      <c r="C3" s="284" t="s">
        <v>4</v>
      </c>
      <c r="D3" s="27" t="s">
        <v>5</v>
      </c>
      <c r="E3" s="286" t="s">
        <v>6</v>
      </c>
      <c r="F3" s="262" t="s">
        <v>73</v>
      </c>
      <c r="G3" s="263"/>
      <c r="H3" s="263"/>
      <c r="I3" s="264"/>
      <c r="J3" s="265"/>
      <c r="K3" s="262" t="s">
        <v>8</v>
      </c>
      <c r="L3" s="263"/>
      <c r="M3" s="263"/>
      <c r="N3" s="264"/>
      <c r="O3" s="265"/>
      <c r="P3" s="266" t="s">
        <v>74</v>
      </c>
      <c r="Q3" s="266"/>
      <c r="R3" s="266"/>
      <c r="S3" s="266"/>
      <c r="T3" s="267"/>
      <c r="U3" s="268" t="s">
        <v>71</v>
      </c>
      <c r="V3" s="274" t="s">
        <v>70</v>
      </c>
      <c r="W3" s="274" t="s">
        <v>10</v>
      </c>
      <c r="X3" s="276" t="s">
        <v>11</v>
      </c>
      <c r="Y3" s="278" t="s">
        <v>212</v>
      </c>
      <c r="Z3" s="323" t="s">
        <v>151</v>
      </c>
    </row>
    <row r="4" spans="1:26" ht="13.5" thickBot="1">
      <c r="A4" s="329"/>
      <c r="B4" s="40" t="s">
        <v>13</v>
      </c>
      <c r="C4" s="285"/>
      <c r="D4" s="41" t="s">
        <v>14</v>
      </c>
      <c r="E4" s="287"/>
      <c r="F4" s="18">
        <v>1</v>
      </c>
      <c r="G4" s="19">
        <v>2</v>
      </c>
      <c r="H4" s="19">
        <v>3</v>
      </c>
      <c r="I4" s="19">
        <v>4</v>
      </c>
      <c r="J4" s="50" t="s">
        <v>15</v>
      </c>
      <c r="K4" s="18">
        <v>1</v>
      </c>
      <c r="L4" s="19">
        <v>2</v>
      </c>
      <c r="M4" s="19">
        <v>3</v>
      </c>
      <c r="N4" s="43">
        <v>4</v>
      </c>
      <c r="O4" s="50" t="s">
        <v>15</v>
      </c>
      <c r="P4" s="20">
        <v>1</v>
      </c>
      <c r="Q4" s="19">
        <v>2</v>
      </c>
      <c r="R4" s="19">
        <v>3</v>
      </c>
      <c r="S4" s="43">
        <v>4</v>
      </c>
      <c r="T4" s="42" t="s">
        <v>15</v>
      </c>
      <c r="U4" s="269"/>
      <c r="V4" s="275"/>
      <c r="W4" s="275"/>
      <c r="X4" s="277"/>
      <c r="Y4" s="279"/>
      <c r="Z4" s="324"/>
    </row>
    <row r="5" spans="1:26" s="88" customFormat="1" ht="26.25" thickBot="1">
      <c r="A5" s="75">
        <v>56</v>
      </c>
      <c r="B5" s="77" t="s">
        <v>107</v>
      </c>
      <c r="C5" s="78" t="s">
        <v>108</v>
      </c>
      <c r="D5" s="78" t="s">
        <v>19</v>
      </c>
      <c r="E5" s="78">
        <v>55.5</v>
      </c>
      <c r="F5" s="79">
        <v>110</v>
      </c>
      <c r="G5" s="80">
        <v>115</v>
      </c>
      <c r="H5" s="80">
        <v>122.5</v>
      </c>
      <c r="I5" s="81"/>
      <c r="J5" s="56">
        <v>122.5</v>
      </c>
      <c r="K5" s="79">
        <v>62.5</v>
      </c>
      <c r="L5" s="80">
        <v>67.5</v>
      </c>
      <c r="M5" s="82">
        <v>70</v>
      </c>
      <c r="N5" s="81"/>
      <c r="O5" s="56">
        <v>67.5</v>
      </c>
      <c r="P5" s="79">
        <v>115</v>
      </c>
      <c r="Q5" s="80" t="s">
        <v>125</v>
      </c>
      <c r="R5" s="80" t="s">
        <v>127</v>
      </c>
      <c r="S5" s="81"/>
      <c r="T5" s="83">
        <v>132.5</v>
      </c>
      <c r="U5" s="84">
        <f t="shared" ref="U5:U11" si="0">J5+O5+T5</f>
        <v>322.5</v>
      </c>
      <c r="V5" s="74">
        <f t="shared" ref="V5:V11" si="1">U5*W5*X5</f>
        <v>672.27743700000008</v>
      </c>
      <c r="W5" s="85">
        <v>1.0820000000000001</v>
      </c>
      <c r="X5" s="86">
        <v>1.9266000000000001</v>
      </c>
      <c r="Y5" s="87">
        <v>1</v>
      </c>
      <c r="Z5" s="104" t="s">
        <v>155</v>
      </c>
    </row>
    <row r="6" spans="1:26" s="91" customFormat="1" ht="30.75" thickBot="1">
      <c r="A6" s="326">
        <v>60</v>
      </c>
      <c r="B6" s="63" t="s">
        <v>85</v>
      </c>
      <c r="C6" s="21" t="s">
        <v>90</v>
      </c>
      <c r="D6" s="21" t="s">
        <v>18</v>
      </c>
      <c r="E6" s="21">
        <v>57.1</v>
      </c>
      <c r="F6" s="51">
        <v>75</v>
      </c>
      <c r="G6" s="44">
        <v>80</v>
      </c>
      <c r="H6" s="60">
        <v>85</v>
      </c>
      <c r="I6" s="23"/>
      <c r="J6" s="52">
        <v>80</v>
      </c>
      <c r="K6" s="51">
        <v>37.5</v>
      </c>
      <c r="L6" s="60">
        <v>40</v>
      </c>
      <c r="M6" s="60">
        <v>42.5</v>
      </c>
      <c r="N6" s="23"/>
      <c r="O6" s="52">
        <v>37.5</v>
      </c>
      <c r="P6" s="89">
        <v>92.5</v>
      </c>
      <c r="Q6" s="44">
        <v>92.5</v>
      </c>
      <c r="R6" s="44">
        <v>95</v>
      </c>
      <c r="S6" s="64"/>
      <c r="T6" s="65">
        <v>95</v>
      </c>
      <c r="U6" s="57">
        <f t="shared" si="0"/>
        <v>212.5</v>
      </c>
      <c r="V6" s="73">
        <f t="shared" si="1"/>
        <v>397.16250000000002</v>
      </c>
      <c r="W6" s="67">
        <v>1</v>
      </c>
      <c r="X6" s="68">
        <v>1.869</v>
      </c>
      <c r="Y6" s="90">
        <v>1</v>
      </c>
      <c r="Z6" s="105"/>
    </row>
    <row r="7" spans="1:26" s="94" customFormat="1" ht="30.75" thickBot="1">
      <c r="A7" s="327"/>
      <c r="B7" s="45" t="s">
        <v>84</v>
      </c>
      <c r="C7" s="92" t="s">
        <v>90</v>
      </c>
      <c r="D7" s="37" t="s">
        <v>46</v>
      </c>
      <c r="E7" s="37">
        <v>58.6</v>
      </c>
      <c r="F7" s="93">
        <v>100</v>
      </c>
      <c r="G7" s="46">
        <v>105</v>
      </c>
      <c r="H7" s="46">
        <v>115</v>
      </c>
      <c r="I7" s="47"/>
      <c r="J7" s="55">
        <v>115</v>
      </c>
      <c r="K7" s="54">
        <v>60</v>
      </c>
      <c r="L7" s="46">
        <v>70</v>
      </c>
      <c r="M7" s="62">
        <v>72.5</v>
      </c>
      <c r="N7" s="47"/>
      <c r="O7" s="56">
        <v>70</v>
      </c>
      <c r="P7" s="54">
        <v>110</v>
      </c>
      <c r="Q7" s="46">
        <v>130</v>
      </c>
      <c r="R7" s="46">
        <v>135</v>
      </c>
      <c r="S7" s="46" t="s">
        <v>133</v>
      </c>
      <c r="T7" s="66">
        <v>135</v>
      </c>
      <c r="U7" s="59">
        <f t="shared" si="0"/>
        <v>320</v>
      </c>
      <c r="V7" s="74">
        <f t="shared" si="1"/>
        <v>588.87040000000002</v>
      </c>
      <c r="W7" s="70">
        <v>1.01</v>
      </c>
      <c r="X7" s="71">
        <v>1.8220000000000001</v>
      </c>
      <c r="Y7" s="72">
        <v>1</v>
      </c>
      <c r="Z7" s="106" t="s">
        <v>152</v>
      </c>
    </row>
    <row r="8" spans="1:26" s="91" customFormat="1" ht="30.75" thickBot="1">
      <c r="A8" s="326">
        <v>67.5</v>
      </c>
      <c r="B8" s="63" t="s">
        <v>86</v>
      </c>
      <c r="C8" s="22" t="s">
        <v>90</v>
      </c>
      <c r="D8" s="21" t="s">
        <v>46</v>
      </c>
      <c r="E8" s="21">
        <v>63.5</v>
      </c>
      <c r="F8" s="51">
        <v>45</v>
      </c>
      <c r="G8" s="44">
        <v>55</v>
      </c>
      <c r="H8" s="60">
        <v>65</v>
      </c>
      <c r="I8" s="23"/>
      <c r="J8" s="52">
        <v>55</v>
      </c>
      <c r="K8" s="51">
        <v>40</v>
      </c>
      <c r="L8" s="60">
        <v>46</v>
      </c>
      <c r="M8" s="60">
        <v>46</v>
      </c>
      <c r="N8" s="60">
        <v>46</v>
      </c>
      <c r="O8" s="52">
        <v>40</v>
      </c>
      <c r="P8" s="51">
        <v>60</v>
      </c>
      <c r="Q8" s="44">
        <v>75</v>
      </c>
      <c r="R8" s="44">
        <v>82.5</v>
      </c>
      <c r="S8" s="44" t="s">
        <v>135</v>
      </c>
      <c r="T8" s="65">
        <v>82.5</v>
      </c>
      <c r="U8" s="57">
        <f t="shared" si="0"/>
        <v>177.5</v>
      </c>
      <c r="V8" s="73">
        <f t="shared" si="1"/>
        <v>303.84449999999998</v>
      </c>
      <c r="W8" s="67">
        <v>1</v>
      </c>
      <c r="X8" s="68">
        <v>1.7118</v>
      </c>
      <c r="Y8" s="95">
        <v>1</v>
      </c>
      <c r="Z8" s="105" t="s">
        <v>153</v>
      </c>
    </row>
    <row r="9" spans="1:26" s="94" customFormat="1" ht="30.75" thickBot="1">
      <c r="A9" s="327"/>
      <c r="B9" s="45" t="s">
        <v>87</v>
      </c>
      <c r="C9" s="92" t="s">
        <v>90</v>
      </c>
      <c r="D9" s="37" t="s">
        <v>18</v>
      </c>
      <c r="E9" s="37">
        <v>66.8</v>
      </c>
      <c r="F9" s="93">
        <v>80</v>
      </c>
      <c r="G9" s="96">
        <v>90</v>
      </c>
      <c r="H9" s="46">
        <v>100</v>
      </c>
      <c r="I9" s="61"/>
      <c r="J9" s="55">
        <v>100</v>
      </c>
      <c r="K9" s="93">
        <v>55</v>
      </c>
      <c r="L9" s="46">
        <v>60</v>
      </c>
      <c r="M9" s="62">
        <v>65</v>
      </c>
      <c r="N9" s="61"/>
      <c r="O9" s="56">
        <v>60</v>
      </c>
      <c r="P9" s="54">
        <v>95</v>
      </c>
      <c r="Q9" s="46">
        <v>110</v>
      </c>
      <c r="R9" s="46">
        <v>120</v>
      </c>
      <c r="S9" s="61"/>
      <c r="T9" s="66">
        <v>120</v>
      </c>
      <c r="U9" s="59">
        <f t="shared" si="0"/>
        <v>280</v>
      </c>
      <c r="V9" s="74">
        <f t="shared" si="1"/>
        <v>462.50399999999996</v>
      </c>
      <c r="W9" s="97">
        <v>1</v>
      </c>
      <c r="X9" s="98">
        <v>1.6517999999999999</v>
      </c>
      <c r="Y9" s="72">
        <v>1</v>
      </c>
      <c r="Z9" s="106"/>
    </row>
    <row r="10" spans="1:26" s="91" customFormat="1" ht="30.75" thickBot="1">
      <c r="A10" s="101">
        <v>75</v>
      </c>
      <c r="B10" s="63" t="s">
        <v>89</v>
      </c>
      <c r="C10" s="21" t="s">
        <v>90</v>
      </c>
      <c r="D10" s="21" t="s">
        <v>18</v>
      </c>
      <c r="E10" s="21">
        <v>74.900000000000006</v>
      </c>
      <c r="F10" s="51">
        <v>107.5</v>
      </c>
      <c r="G10" s="60">
        <v>117.5</v>
      </c>
      <c r="H10" s="44">
        <v>120</v>
      </c>
      <c r="I10" s="23"/>
      <c r="J10" s="52">
        <v>120</v>
      </c>
      <c r="K10" s="51">
        <v>45</v>
      </c>
      <c r="L10" s="44">
        <v>50</v>
      </c>
      <c r="M10" s="60">
        <v>55</v>
      </c>
      <c r="N10" s="23"/>
      <c r="O10" s="52">
        <v>50</v>
      </c>
      <c r="P10" s="51">
        <v>130</v>
      </c>
      <c r="Q10" s="44">
        <v>137.5</v>
      </c>
      <c r="R10" s="44">
        <v>142.5</v>
      </c>
      <c r="S10" s="23"/>
      <c r="T10" s="65">
        <v>142.5</v>
      </c>
      <c r="U10" s="57">
        <f t="shared" si="0"/>
        <v>312.5</v>
      </c>
      <c r="V10" s="73">
        <f t="shared" si="1"/>
        <v>482.93750000000006</v>
      </c>
      <c r="W10" s="99">
        <v>1</v>
      </c>
      <c r="X10" s="100">
        <v>1.5454000000000001</v>
      </c>
      <c r="Y10" s="90">
        <v>1</v>
      </c>
      <c r="Z10" s="105" t="s">
        <v>156</v>
      </c>
    </row>
    <row r="11" spans="1:26" s="88" customFormat="1" ht="30.75" thickBot="1">
      <c r="A11" s="76">
        <v>82.5</v>
      </c>
      <c r="B11" s="102" t="s">
        <v>88</v>
      </c>
      <c r="C11" s="103" t="s">
        <v>90</v>
      </c>
      <c r="D11" s="103" t="s">
        <v>18</v>
      </c>
      <c r="E11" s="103">
        <v>79.599999999999994</v>
      </c>
      <c r="F11" s="79">
        <v>115</v>
      </c>
      <c r="G11" s="80">
        <v>120</v>
      </c>
      <c r="H11" s="80">
        <v>125</v>
      </c>
      <c r="I11" s="81"/>
      <c r="J11" s="56">
        <v>125</v>
      </c>
      <c r="K11" s="79">
        <v>65</v>
      </c>
      <c r="L11" s="80">
        <v>70</v>
      </c>
      <c r="M11" s="82">
        <v>72.5</v>
      </c>
      <c r="N11" s="81"/>
      <c r="O11" s="56">
        <v>70</v>
      </c>
      <c r="P11" s="79">
        <v>127.5</v>
      </c>
      <c r="Q11" s="80">
        <v>135</v>
      </c>
      <c r="R11" s="80">
        <v>142.5</v>
      </c>
      <c r="S11" s="81"/>
      <c r="T11" s="83">
        <v>142.5</v>
      </c>
      <c r="U11" s="84">
        <f t="shared" si="0"/>
        <v>337.5</v>
      </c>
      <c r="V11" s="74">
        <f t="shared" si="1"/>
        <v>506.85750000000002</v>
      </c>
      <c r="W11" s="85">
        <v>1</v>
      </c>
      <c r="X11" s="86">
        <v>1.5018</v>
      </c>
      <c r="Y11" s="87">
        <v>1</v>
      </c>
      <c r="Z11" s="104" t="s">
        <v>154</v>
      </c>
    </row>
    <row r="15" spans="1:26" ht="15.75">
      <c r="D15" s="246" t="s">
        <v>213</v>
      </c>
      <c r="E15" s="246"/>
      <c r="F15" s="246"/>
      <c r="G15" s="1"/>
    </row>
    <row r="16" spans="1:26" ht="15.75">
      <c r="D16" s="246" t="s">
        <v>223</v>
      </c>
      <c r="E16" s="246"/>
      <c r="F16" s="246" t="s">
        <v>225</v>
      </c>
      <c r="G16" s="1"/>
    </row>
    <row r="17" spans="4:7" ht="15.75">
      <c r="D17" s="246" t="s">
        <v>224</v>
      </c>
      <c r="E17" s="246"/>
      <c r="F17" s="246" t="s">
        <v>226</v>
      </c>
      <c r="G17" s="1"/>
    </row>
    <row r="18" spans="4:7" ht="15.75">
      <c r="D18" s="246"/>
      <c r="E18" s="246"/>
      <c r="F18" s="246"/>
      <c r="G18" s="1"/>
    </row>
  </sheetData>
  <mergeCells count="16">
    <mergeCell ref="F3:J3"/>
    <mergeCell ref="K3:O3"/>
    <mergeCell ref="A6:A7"/>
    <mergeCell ref="A8:A9"/>
    <mergeCell ref="A3:A4"/>
    <mergeCell ref="C3:C4"/>
    <mergeCell ref="P3:T3"/>
    <mergeCell ref="U3:U4"/>
    <mergeCell ref="E3:E4"/>
    <mergeCell ref="Z3:Z4"/>
    <mergeCell ref="A1:Z1"/>
    <mergeCell ref="A2:Z2"/>
    <mergeCell ref="V3:V4"/>
    <mergeCell ref="W3:W4"/>
    <mergeCell ref="X3:X4"/>
    <mergeCell ref="Y3:Y4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4"/>
  <sheetViews>
    <sheetView workbookViewId="0">
      <selection activeCell="AA3" sqref="AA3:AC14"/>
    </sheetView>
  </sheetViews>
  <sheetFormatPr defaultRowHeight="12.75"/>
  <cols>
    <col min="1" max="1" width="24.5703125" bestFit="1" customWidth="1"/>
    <col min="2" max="2" width="5" bestFit="1" customWidth="1"/>
    <col min="3" max="3" width="16.42578125" bestFit="1" customWidth="1"/>
    <col min="4" max="22" width="0" hidden="1" customWidth="1"/>
    <col min="23" max="23" width="12" bestFit="1" customWidth="1"/>
  </cols>
  <sheetData>
    <row r="1" spans="1:29">
      <c r="A1" t="s">
        <v>4</v>
      </c>
    </row>
    <row r="2" spans="1:29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1:29">
      <c r="A3" s="247" t="s">
        <v>164</v>
      </c>
      <c r="B3" s="247" t="s">
        <v>165</v>
      </c>
      <c r="C3" s="247" t="s">
        <v>18</v>
      </c>
      <c r="D3" s="247">
        <v>100</v>
      </c>
      <c r="E3" s="247">
        <v>245</v>
      </c>
      <c r="F3" s="247">
        <v>260</v>
      </c>
      <c r="G3" s="247">
        <v>260</v>
      </c>
      <c r="H3" s="247"/>
      <c r="I3" s="247">
        <v>260</v>
      </c>
      <c r="J3" s="247">
        <v>180</v>
      </c>
      <c r="K3" s="247">
        <v>187.5</v>
      </c>
      <c r="L3" s="247">
        <v>187.5</v>
      </c>
      <c r="M3" s="247"/>
      <c r="N3" s="247">
        <v>187.5</v>
      </c>
      <c r="O3" s="247">
        <v>447.5</v>
      </c>
      <c r="P3" s="247">
        <v>290</v>
      </c>
      <c r="Q3" s="247">
        <v>290</v>
      </c>
      <c r="R3" s="247">
        <v>305</v>
      </c>
      <c r="S3" s="247"/>
      <c r="T3" s="247">
        <v>305</v>
      </c>
      <c r="U3" s="247">
        <v>752.5</v>
      </c>
      <c r="V3" s="247">
        <v>3</v>
      </c>
      <c r="W3" s="247">
        <v>1571.4367200000002</v>
      </c>
      <c r="AA3" t="s">
        <v>227</v>
      </c>
      <c r="AB3">
        <f>W3</f>
        <v>1571.4367200000002</v>
      </c>
    </row>
    <row r="4" spans="1:29">
      <c r="A4" s="248" t="s">
        <v>23</v>
      </c>
      <c r="B4" s="248" t="s">
        <v>20</v>
      </c>
      <c r="C4" s="248" t="s">
        <v>24</v>
      </c>
      <c r="D4" s="248">
        <v>125</v>
      </c>
      <c r="E4" s="248">
        <v>270</v>
      </c>
      <c r="F4" s="248" t="s">
        <v>192</v>
      </c>
      <c r="G4" s="248" t="s">
        <v>199</v>
      </c>
      <c r="H4" s="248"/>
      <c r="I4" s="248">
        <v>300</v>
      </c>
      <c r="J4" s="248">
        <v>180</v>
      </c>
      <c r="K4" s="248" t="s">
        <v>201</v>
      </c>
      <c r="L4" s="248" t="s">
        <v>203</v>
      </c>
      <c r="M4" s="248"/>
      <c r="N4" s="248">
        <v>190</v>
      </c>
      <c r="O4" s="248">
        <v>490</v>
      </c>
      <c r="P4" s="248" t="s">
        <v>205</v>
      </c>
      <c r="Q4" s="248" t="s">
        <v>199</v>
      </c>
      <c r="R4" s="248" t="s">
        <v>209</v>
      </c>
      <c r="S4" s="248"/>
      <c r="T4" s="248">
        <v>310</v>
      </c>
      <c r="U4" s="248">
        <v>800</v>
      </c>
      <c r="V4" s="248">
        <v>1</v>
      </c>
      <c r="W4" s="248">
        <v>1513.472</v>
      </c>
      <c r="AA4" t="s">
        <v>20</v>
      </c>
      <c r="AB4">
        <f>W4+W5+W7+W8+W9+W10</f>
        <v>6964.3600500000002</v>
      </c>
      <c r="AC4" t="s">
        <v>225</v>
      </c>
    </row>
    <row r="5" spans="1:29">
      <c r="A5" s="248" t="s">
        <v>25</v>
      </c>
      <c r="B5" s="248" t="s">
        <v>20</v>
      </c>
      <c r="C5" s="248" t="s">
        <v>24</v>
      </c>
      <c r="D5" s="248">
        <v>100</v>
      </c>
      <c r="E5" s="248">
        <v>250</v>
      </c>
      <c r="F5" s="248">
        <v>265</v>
      </c>
      <c r="G5" s="248">
        <v>272.5</v>
      </c>
      <c r="H5" s="248"/>
      <c r="I5" s="248">
        <v>250</v>
      </c>
      <c r="J5" s="248">
        <v>135</v>
      </c>
      <c r="K5" s="248">
        <v>145</v>
      </c>
      <c r="L5" s="248">
        <v>152.5</v>
      </c>
      <c r="M5" s="248"/>
      <c r="N5" s="248">
        <v>152.5</v>
      </c>
      <c r="O5" s="248">
        <v>402.5</v>
      </c>
      <c r="P5" s="248">
        <v>240</v>
      </c>
      <c r="Q5" s="248">
        <v>255</v>
      </c>
      <c r="R5" s="248">
        <v>267.5</v>
      </c>
      <c r="S5" s="248"/>
      <c r="T5" s="248">
        <v>267.5</v>
      </c>
      <c r="U5" s="248">
        <v>670</v>
      </c>
      <c r="V5" s="248">
        <v>1</v>
      </c>
      <c r="W5" s="248">
        <v>1448.0629599999997</v>
      </c>
      <c r="AA5" t="s">
        <v>16</v>
      </c>
      <c r="AB5">
        <f>W15+W16</f>
        <v>1091.619956</v>
      </c>
    </row>
    <row r="6" spans="1:29">
      <c r="A6" s="248" t="s">
        <v>32</v>
      </c>
      <c r="B6" s="248" t="s">
        <v>20</v>
      </c>
      <c r="C6" s="248" t="s">
        <v>24</v>
      </c>
      <c r="D6" s="248">
        <v>110</v>
      </c>
      <c r="E6" s="248">
        <v>265</v>
      </c>
      <c r="F6" s="248">
        <v>275</v>
      </c>
      <c r="G6" s="248">
        <v>285</v>
      </c>
      <c r="H6" s="248"/>
      <c r="I6" s="248">
        <v>275</v>
      </c>
      <c r="J6" s="248">
        <v>165</v>
      </c>
      <c r="K6" s="248" t="s">
        <v>181</v>
      </c>
      <c r="L6" s="248" t="s">
        <v>186</v>
      </c>
      <c r="M6" s="248"/>
      <c r="N6" s="248">
        <v>185</v>
      </c>
      <c r="O6" s="248">
        <v>460</v>
      </c>
      <c r="P6" s="248">
        <v>270</v>
      </c>
      <c r="Q6" s="248">
        <v>285</v>
      </c>
      <c r="R6" s="248">
        <v>300</v>
      </c>
      <c r="S6" s="248"/>
      <c r="T6" s="248">
        <v>285</v>
      </c>
      <c r="U6" s="248">
        <v>745</v>
      </c>
      <c r="V6" s="248">
        <v>1</v>
      </c>
      <c r="W6" s="248">
        <v>1216.1380000000001</v>
      </c>
      <c r="AA6" t="s">
        <v>35</v>
      </c>
      <c r="AB6">
        <f>W17+W19+W18</f>
        <v>3042.5287579999999</v>
      </c>
    </row>
    <row r="7" spans="1:29">
      <c r="A7" s="248" t="s">
        <v>168</v>
      </c>
      <c r="B7" s="248" t="s">
        <v>20</v>
      </c>
      <c r="C7" s="248" t="s">
        <v>169</v>
      </c>
      <c r="D7" s="248">
        <v>100</v>
      </c>
      <c r="E7" s="248">
        <v>140</v>
      </c>
      <c r="F7" s="248">
        <v>150</v>
      </c>
      <c r="G7" s="248">
        <v>160</v>
      </c>
      <c r="H7" s="248"/>
      <c r="I7" s="248">
        <v>160</v>
      </c>
      <c r="J7" s="248">
        <v>110</v>
      </c>
      <c r="K7" s="248">
        <v>120</v>
      </c>
      <c r="L7" s="248">
        <v>125</v>
      </c>
      <c r="M7" s="248"/>
      <c r="N7" s="248">
        <v>120</v>
      </c>
      <c r="O7" s="248">
        <v>280</v>
      </c>
      <c r="P7" s="248">
        <v>150</v>
      </c>
      <c r="Q7" s="248">
        <v>165</v>
      </c>
      <c r="R7" s="248">
        <v>175</v>
      </c>
      <c r="S7" s="248"/>
      <c r="T7" s="248">
        <v>175</v>
      </c>
      <c r="U7" s="248">
        <v>455</v>
      </c>
      <c r="V7" s="248">
        <v>1</v>
      </c>
      <c r="W7" s="248">
        <v>1098.0050900000001</v>
      </c>
      <c r="AA7" t="s">
        <v>38</v>
      </c>
      <c r="AB7">
        <f>W21+W22+W23+W24+W25+W26</f>
        <v>3768.2192000000005</v>
      </c>
      <c r="AC7" t="s">
        <v>228</v>
      </c>
    </row>
    <row r="8" spans="1:29">
      <c r="A8" s="248" t="s">
        <v>22</v>
      </c>
      <c r="B8" s="248" t="s">
        <v>20</v>
      </c>
      <c r="C8" s="248" t="s">
        <v>18</v>
      </c>
      <c r="D8" s="248">
        <v>100</v>
      </c>
      <c r="E8" s="248">
        <v>215</v>
      </c>
      <c r="F8" s="248">
        <v>215</v>
      </c>
      <c r="G8" s="248">
        <v>230</v>
      </c>
      <c r="H8" s="248"/>
      <c r="I8" s="248">
        <v>215</v>
      </c>
      <c r="J8" s="248">
        <v>135</v>
      </c>
      <c r="K8" s="248">
        <v>145</v>
      </c>
      <c r="L8" s="248">
        <v>145</v>
      </c>
      <c r="M8" s="248"/>
      <c r="N8" s="248">
        <v>135</v>
      </c>
      <c r="O8" s="248">
        <v>350</v>
      </c>
      <c r="P8" s="248">
        <v>220</v>
      </c>
      <c r="Q8" s="248">
        <v>235</v>
      </c>
      <c r="R8" s="248" t="s">
        <v>115</v>
      </c>
      <c r="S8" s="248"/>
      <c r="T8" s="248">
        <v>235</v>
      </c>
      <c r="U8" s="248">
        <v>585</v>
      </c>
      <c r="V8" s="248">
        <v>5</v>
      </c>
      <c r="W8" s="248">
        <v>1011.67326</v>
      </c>
      <c r="AA8" t="s">
        <v>79</v>
      </c>
      <c r="AB8">
        <f>W27+W28+W29+W30+W31</f>
        <v>3477.2174310000005</v>
      </c>
    </row>
    <row r="9" spans="1:29">
      <c r="A9" s="248" t="s">
        <v>21</v>
      </c>
      <c r="B9" s="248" t="s">
        <v>20</v>
      </c>
      <c r="C9" s="248" t="s">
        <v>18</v>
      </c>
      <c r="D9" s="248">
        <v>110</v>
      </c>
      <c r="E9" s="248">
        <v>270</v>
      </c>
      <c r="F9" s="248">
        <v>285</v>
      </c>
      <c r="G9" s="248">
        <v>300</v>
      </c>
      <c r="H9" s="248"/>
      <c r="I9" s="248">
        <v>300</v>
      </c>
      <c r="J9" s="248">
        <v>185</v>
      </c>
      <c r="K9" s="248">
        <v>195</v>
      </c>
      <c r="L9" s="248">
        <v>200</v>
      </c>
      <c r="M9" s="248"/>
      <c r="N9" s="248">
        <v>195</v>
      </c>
      <c r="O9" s="248">
        <v>495</v>
      </c>
      <c r="P9" s="248">
        <v>260</v>
      </c>
      <c r="Q9" s="248">
        <v>270</v>
      </c>
      <c r="R9" s="248">
        <v>282.5</v>
      </c>
      <c r="S9" s="248"/>
      <c r="T9" s="248">
        <v>270</v>
      </c>
      <c r="U9" s="248">
        <v>765</v>
      </c>
      <c r="V9" s="248">
        <v>2</v>
      </c>
      <c r="W9" s="248">
        <v>982.88424000000009</v>
      </c>
      <c r="AA9" t="s">
        <v>108</v>
      </c>
      <c r="AB9">
        <f>W32</f>
        <v>324.70400000000001</v>
      </c>
    </row>
    <row r="10" spans="1:29">
      <c r="A10" s="248" t="s">
        <v>28</v>
      </c>
      <c r="B10" s="248" t="s">
        <v>20</v>
      </c>
      <c r="C10" s="248" t="s">
        <v>56</v>
      </c>
      <c r="D10" s="248">
        <v>110</v>
      </c>
      <c r="E10" s="248">
        <v>215</v>
      </c>
      <c r="F10" s="248">
        <v>230</v>
      </c>
      <c r="G10" s="248">
        <v>240</v>
      </c>
      <c r="H10" s="248" t="s">
        <v>175</v>
      </c>
      <c r="I10" s="248">
        <v>240</v>
      </c>
      <c r="J10" s="248">
        <v>135</v>
      </c>
      <c r="K10" s="248">
        <v>142.5</v>
      </c>
      <c r="L10" s="248">
        <v>150</v>
      </c>
      <c r="M10" s="248"/>
      <c r="N10" s="248">
        <v>142.5</v>
      </c>
      <c r="O10" s="248">
        <v>382.5</v>
      </c>
      <c r="P10" s="248">
        <v>215</v>
      </c>
      <c r="Q10" s="248">
        <v>230</v>
      </c>
      <c r="R10" s="248">
        <v>242.5</v>
      </c>
      <c r="S10" s="248"/>
      <c r="T10" s="248">
        <v>242.5</v>
      </c>
      <c r="U10" s="248">
        <v>625</v>
      </c>
      <c r="V10" s="248">
        <v>1</v>
      </c>
      <c r="W10" s="248">
        <v>910.26249999999993</v>
      </c>
      <c r="AA10" t="s">
        <v>49</v>
      </c>
      <c r="AB10">
        <f>W33+W34</f>
        <v>882.89548000000002</v>
      </c>
    </row>
    <row r="11" spans="1:29">
      <c r="A11" s="248" t="s">
        <v>31</v>
      </c>
      <c r="B11" s="248" t="s">
        <v>20</v>
      </c>
      <c r="C11" s="248" t="s">
        <v>29</v>
      </c>
      <c r="D11" s="248">
        <v>90</v>
      </c>
      <c r="E11" s="248">
        <v>130</v>
      </c>
      <c r="F11" s="248">
        <v>150</v>
      </c>
      <c r="G11" s="248">
        <v>170</v>
      </c>
      <c r="H11" s="248"/>
      <c r="I11" s="248">
        <v>150</v>
      </c>
      <c r="J11" s="248">
        <v>105</v>
      </c>
      <c r="K11" s="248">
        <v>110</v>
      </c>
      <c r="L11" s="248">
        <v>112.5</v>
      </c>
      <c r="M11" s="248"/>
      <c r="N11" s="248">
        <v>110</v>
      </c>
      <c r="O11" s="248">
        <v>260</v>
      </c>
      <c r="P11" s="248">
        <v>200</v>
      </c>
      <c r="Q11" s="248">
        <v>200</v>
      </c>
      <c r="R11" s="248">
        <v>220</v>
      </c>
      <c r="S11" s="248" t="s">
        <v>163</v>
      </c>
      <c r="T11" s="248">
        <v>220</v>
      </c>
      <c r="U11" s="248">
        <v>480</v>
      </c>
      <c r="V11" s="248">
        <v>1</v>
      </c>
      <c r="W11" s="248">
        <v>905.87135999999998</v>
      </c>
      <c r="AA11" t="s">
        <v>52</v>
      </c>
      <c r="AB11">
        <f>W35+W36+W37+W38+W39</f>
        <v>3272.9499800000003</v>
      </c>
    </row>
    <row r="12" spans="1:29">
      <c r="A12" s="248" t="s">
        <v>26</v>
      </c>
      <c r="B12" s="248" t="s">
        <v>20</v>
      </c>
      <c r="C12" s="248" t="s">
        <v>18</v>
      </c>
      <c r="D12" s="248">
        <v>125</v>
      </c>
      <c r="E12" s="248">
        <v>200</v>
      </c>
      <c r="F12" s="248">
        <v>220</v>
      </c>
      <c r="G12" s="248">
        <v>240</v>
      </c>
      <c r="H12" s="248"/>
      <c r="I12" s="248">
        <v>220</v>
      </c>
      <c r="J12" s="248">
        <v>130</v>
      </c>
      <c r="K12" s="248">
        <v>140</v>
      </c>
      <c r="L12" s="248">
        <v>155</v>
      </c>
      <c r="M12" s="248"/>
      <c r="N12" s="248">
        <v>140</v>
      </c>
      <c r="O12" s="248">
        <v>360</v>
      </c>
      <c r="P12" s="248">
        <v>255</v>
      </c>
      <c r="Q12" s="248">
        <v>265</v>
      </c>
      <c r="R12" s="248">
        <v>275</v>
      </c>
      <c r="S12" s="248"/>
      <c r="T12" s="248">
        <v>275</v>
      </c>
      <c r="U12" s="248">
        <v>635</v>
      </c>
      <c r="V12" s="248">
        <v>4</v>
      </c>
      <c r="W12" s="248">
        <v>761.18923200000006</v>
      </c>
      <c r="AA12" t="s">
        <v>90</v>
      </c>
      <c r="AB12">
        <f>W40+W41+W42+W43+W44+W45</f>
        <v>3948.9900199999997</v>
      </c>
      <c r="AC12" t="s">
        <v>226</v>
      </c>
    </row>
    <row r="13" spans="1:29">
      <c r="A13" s="248" t="s">
        <v>27</v>
      </c>
      <c r="B13" s="248" t="s">
        <v>20</v>
      </c>
      <c r="C13" s="248" t="s">
        <v>18</v>
      </c>
      <c r="D13" s="248">
        <v>80.099999999999994</v>
      </c>
      <c r="E13" s="248">
        <v>150</v>
      </c>
      <c r="F13" s="248">
        <v>160</v>
      </c>
      <c r="G13" s="248">
        <v>170</v>
      </c>
      <c r="H13" s="248"/>
      <c r="I13" s="248">
        <v>150</v>
      </c>
      <c r="J13" s="248">
        <v>110</v>
      </c>
      <c r="K13" s="248">
        <v>120</v>
      </c>
      <c r="L13" s="248">
        <v>125</v>
      </c>
      <c r="M13" s="248"/>
      <c r="N13" s="248">
        <v>125</v>
      </c>
      <c r="O13" s="248">
        <v>275</v>
      </c>
      <c r="P13" s="248">
        <v>180</v>
      </c>
      <c r="Q13" s="248">
        <v>190</v>
      </c>
      <c r="R13" s="248">
        <v>200</v>
      </c>
      <c r="S13" s="248"/>
      <c r="T13" s="248">
        <v>200</v>
      </c>
      <c r="U13" s="248">
        <v>475</v>
      </c>
      <c r="V13" s="248">
        <v>4</v>
      </c>
      <c r="W13" s="248">
        <v>603.25</v>
      </c>
      <c r="AA13" t="s">
        <v>99</v>
      </c>
      <c r="AB13">
        <f>W47+W48+W49+W50+W51+W52</f>
        <v>3193.7680203999998</v>
      </c>
    </row>
    <row r="14" spans="1:29">
      <c r="A14" s="248" t="s">
        <v>30</v>
      </c>
      <c r="B14" s="248" t="s">
        <v>20</v>
      </c>
      <c r="C14" s="248" t="s">
        <v>98</v>
      </c>
      <c r="D14" s="248">
        <v>58.5</v>
      </c>
      <c r="E14" s="248">
        <v>80</v>
      </c>
      <c r="F14" s="248">
        <v>90</v>
      </c>
      <c r="G14" s="248">
        <v>100</v>
      </c>
      <c r="H14" s="248"/>
      <c r="I14" s="248">
        <v>100</v>
      </c>
      <c r="J14" s="248">
        <v>50</v>
      </c>
      <c r="K14" s="248">
        <v>55</v>
      </c>
      <c r="L14" s="248">
        <v>60</v>
      </c>
      <c r="M14" s="248"/>
      <c r="N14" s="248">
        <v>50</v>
      </c>
      <c r="O14" s="248">
        <v>150</v>
      </c>
      <c r="P14" s="248">
        <v>90</v>
      </c>
      <c r="Q14" s="248">
        <v>100</v>
      </c>
      <c r="R14" s="248">
        <v>110</v>
      </c>
      <c r="S14" s="248" t="s">
        <v>131</v>
      </c>
      <c r="T14" s="248">
        <v>110</v>
      </c>
      <c r="U14" s="248">
        <v>260</v>
      </c>
      <c r="V14" s="248">
        <v>1</v>
      </c>
      <c r="W14" s="248">
        <v>294.32</v>
      </c>
      <c r="AA14" t="s">
        <v>17</v>
      </c>
      <c r="AB14">
        <f>W53+W54+W55+W56+W58+W59</f>
        <v>3296.2891840000002</v>
      </c>
    </row>
    <row r="15" spans="1:29">
      <c r="A15" s="247" t="s">
        <v>69</v>
      </c>
      <c r="B15" s="247" t="s">
        <v>16</v>
      </c>
      <c r="C15" s="247" t="s">
        <v>56</v>
      </c>
      <c r="D15" s="247">
        <v>81.099999999999994</v>
      </c>
      <c r="E15" s="247">
        <v>175</v>
      </c>
      <c r="F15" s="247" t="s">
        <v>114</v>
      </c>
      <c r="G15" s="247" t="s">
        <v>116</v>
      </c>
      <c r="H15" s="247"/>
      <c r="I15" s="247">
        <v>185.5</v>
      </c>
      <c r="J15" s="247">
        <v>100</v>
      </c>
      <c r="K15" s="247">
        <v>105</v>
      </c>
      <c r="L15" s="247">
        <v>107.5</v>
      </c>
      <c r="M15" s="247"/>
      <c r="N15" s="247">
        <v>105</v>
      </c>
      <c r="O15" s="247">
        <v>290.5</v>
      </c>
      <c r="P15" s="247">
        <v>200</v>
      </c>
      <c r="Q15" s="247" t="s">
        <v>143</v>
      </c>
      <c r="R15" s="247" t="s">
        <v>147</v>
      </c>
      <c r="S15" s="247" t="s">
        <v>147</v>
      </c>
      <c r="T15" s="247">
        <v>210.5</v>
      </c>
      <c r="U15" s="247">
        <v>501</v>
      </c>
      <c r="V15" s="247">
        <v>1</v>
      </c>
      <c r="W15" s="247">
        <v>559.99575599999991</v>
      </c>
    </row>
    <row r="16" spans="1:29">
      <c r="A16" s="247" t="s">
        <v>68</v>
      </c>
      <c r="B16" s="247" t="s">
        <v>16</v>
      </c>
      <c r="C16" s="247" t="s">
        <v>18</v>
      </c>
      <c r="D16" s="247">
        <v>80.8</v>
      </c>
      <c r="E16" s="247">
        <v>155</v>
      </c>
      <c r="F16" s="247">
        <v>165</v>
      </c>
      <c r="G16" s="247">
        <v>172.5</v>
      </c>
      <c r="H16" s="247"/>
      <c r="I16" s="247">
        <v>172.5</v>
      </c>
      <c r="J16" s="247">
        <v>105</v>
      </c>
      <c r="K16" s="247">
        <v>110</v>
      </c>
      <c r="L16" s="247">
        <v>110</v>
      </c>
      <c r="M16" s="247"/>
      <c r="N16" s="247">
        <v>110</v>
      </c>
      <c r="O16" s="247">
        <v>282.5</v>
      </c>
      <c r="P16" s="247">
        <v>190</v>
      </c>
      <c r="Q16" s="247">
        <v>200</v>
      </c>
      <c r="R16" s="247">
        <v>210</v>
      </c>
      <c r="S16" s="247"/>
      <c r="T16" s="247">
        <v>210</v>
      </c>
      <c r="U16" s="247">
        <v>492.5</v>
      </c>
      <c r="V16" s="247">
        <v>3</v>
      </c>
      <c r="W16" s="247">
        <v>531.62420000000009</v>
      </c>
    </row>
    <row r="17" spans="1:23">
      <c r="A17" s="248" t="s">
        <v>33</v>
      </c>
      <c r="B17" s="248" t="s">
        <v>35</v>
      </c>
      <c r="C17" s="248" t="s">
        <v>34</v>
      </c>
      <c r="D17" s="248">
        <v>90</v>
      </c>
      <c r="E17" s="248">
        <v>200</v>
      </c>
      <c r="F17" s="248">
        <v>210</v>
      </c>
      <c r="G17" s="248">
        <v>215</v>
      </c>
      <c r="H17" s="248"/>
      <c r="I17" s="248">
        <v>215</v>
      </c>
      <c r="J17" s="248">
        <v>125</v>
      </c>
      <c r="K17" s="248" t="s">
        <v>127</v>
      </c>
      <c r="L17" s="248" t="s">
        <v>138</v>
      </c>
      <c r="M17" s="248"/>
      <c r="N17" s="248">
        <v>140</v>
      </c>
      <c r="O17" s="248">
        <v>355</v>
      </c>
      <c r="P17" s="248">
        <v>240</v>
      </c>
      <c r="Q17" s="248">
        <v>250</v>
      </c>
      <c r="R17" s="248" t="s">
        <v>115</v>
      </c>
      <c r="S17" s="248"/>
      <c r="T17" s="248">
        <v>240</v>
      </c>
      <c r="U17" s="248">
        <v>595</v>
      </c>
      <c r="V17" s="248">
        <v>1</v>
      </c>
      <c r="W17" s="248">
        <v>1274.6068580000001</v>
      </c>
    </row>
    <row r="18" spans="1:23">
      <c r="A18" s="248" t="s">
        <v>36</v>
      </c>
      <c r="B18" s="248" t="s">
        <v>35</v>
      </c>
      <c r="C18" s="248" t="s">
        <v>18</v>
      </c>
      <c r="D18" s="248">
        <v>125</v>
      </c>
      <c r="E18" s="248">
        <v>325</v>
      </c>
      <c r="F18" s="248">
        <v>340</v>
      </c>
      <c r="G18" s="248">
        <v>340</v>
      </c>
      <c r="H18" s="248"/>
      <c r="I18" s="248">
        <v>340</v>
      </c>
      <c r="J18" s="248">
        <v>200</v>
      </c>
      <c r="K18" s="248" t="s">
        <v>200</v>
      </c>
      <c r="L18" s="248" t="s">
        <v>204</v>
      </c>
      <c r="M18" s="248"/>
      <c r="N18" s="248">
        <v>220</v>
      </c>
      <c r="O18" s="248">
        <v>560</v>
      </c>
      <c r="P18" s="248">
        <v>305</v>
      </c>
      <c r="Q18" s="248">
        <v>320</v>
      </c>
      <c r="R18" s="248" t="s">
        <v>210</v>
      </c>
      <c r="S18" s="248"/>
      <c r="T18" s="248">
        <v>341</v>
      </c>
      <c r="U18" s="248">
        <v>901</v>
      </c>
      <c r="V18" s="248">
        <v>1</v>
      </c>
      <c r="W18" s="248">
        <v>942.80640000000005</v>
      </c>
    </row>
    <row r="19" spans="1:23">
      <c r="A19" s="248" t="s">
        <v>76</v>
      </c>
      <c r="B19" s="248" t="s">
        <v>77</v>
      </c>
      <c r="C19" s="248" t="s">
        <v>18</v>
      </c>
      <c r="D19" s="248">
        <v>100</v>
      </c>
      <c r="E19" s="248">
        <v>240</v>
      </c>
      <c r="F19" s="248">
        <v>240</v>
      </c>
      <c r="G19" s="248">
        <v>260</v>
      </c>
      <c r="H19" s="248"/>
      <c r="I19" s="248">
        <v>260</v>
      </c>
      <c r="J19" s="248">
        <v>170</v>
      </c>
      <c r="K19" s="248">
        <v>180</v>
      </c>
      <c r="L19" s="248">
        <v>190</v>
      </c>
      <c r="M19" s="248"/>
      <c r="N19" s="248">
        <v>190</v>
      </c>
      <c r="O19" s="248">
        <v>450</v>
      </c>
      <c r="P19" s="248">
        <v>280</v>
      </c>
      <c r="Q19" s="248">
        <v>300</v>
      </c>
      <c r="R19" s="248">
        <v>310</v>
      </c>
      <c r="S19" s="248"/>
      <c r="T19" s="248">
        <v>300</v>
      </c>
      <c r="U19" s="248">
        <v>750</v>
      </c>
      <c r="V19" s="248">
        <v>4</v>
      </c>
      <c r="W19" s="248">
        <v>825.1155</v>
      </c>
    </row>
    <row r="20" spans="1:23">
      <c r="A20" s="247" t="s">
        <v>47</v>
      </c>
      <c r="B20" s="247" t="s">
        <v>38</v>
      </c>
      <c r="C20" s="247" t="s">
        <v>48</v>
      </c>
      <c r="D20" s="247">
        <v>50.4</v>
      </c>
      <c r="E20" s="247">
        <v>35</v>
      </c>
      <c r="F20" s="247">
        <v>45</v>
      </c>
      <c r="G20" s="247">
        <v>55</v>
      </c>
      <c r="H20" s="247"/>
      <c r="I20" s="247">
        <v>55</v>
      </c>
      <c r="J20" s="247">
        <v>30</v>
      </c>
      <c r="K20" s="247">
        <v>35</v>
      </c>
      <c r="L20" s="247">
        <v>37.5</v>
      </c>
      <c r="M20" s="247"/>
      <c r="N20" s="247">
        <v>37.5</v>
      </c>
      <c r="O20" s="247">
        <v>92.5</v>
      </c>
      <c r="P20" s="247">
        <v>50</v>
      </c>
      <c r="Q20" s="247">
        <v>75</v>
      </c>
      <c r="R20" s="247">
        <v>82.5</v>
      </c>
      <c r="S20" s="247"/>
      <c r="T20" s="247">
        <v>82.5</v>
      </c>
      <c r="U20" s="247">
        <v>175</v>
      </c>
      <c r="V20" s="247">
        <v>2</v>
      </c>
      <c r="W20" s="247">
        <v>178.0933</v>
      </c>
    </row>
    <row r="21" spans="1:23">
      <c r="A21" s="247" t="s">
        <v>45</v>
      </c>
      <c r="B21" s="247" t="s">
        <v>38</v>
      </c>
      <c r="C21" s="247" t="s">
        <v>46</v>
      </c>
      <c r="D21" s="247">
        <v>80.05</v>
      </c>
      <c r="E21" s="247">
        <v>180</v>
      </c>
      <c r="F21" s="247">
        <v>190</v>
      </c>
      <c r="G21" s="247">
        <v>210</v>
      </c>
      <c r="H21" s="247" t="s">
        <v>117</v>
      </c>
      <c r="I21" s="247">
        <v>210</v>
      </c>
      <c r="J21" s="247">
        <v>110</v>
      </c>
      <c r="K21" s="247">
        <v>115</v>
      </c>
      <c r="L21" s="247">
        <v>120</v>
      </c>
      <c r="M21" s="247"/>
      <c r="N21" s="247">
        <v>120</v>
      </c>
      <c r="O21" s="247">
        <v>330</v>
      </c>
      <c r="P21" s="247">
        <v>200</v>
      </c>
      <c r="Q21" s="247">
        <v>220</v>
      </c>
      <c r="R21" s="247">
        <v>240</v>
      </c>
      <c r="S21" s="247" t="s">
        <v>146</v>
      </c>
      <c r="T21" s="247">
        <v>240</v>
      </c>
      <c r="U21" s="247">
        <v>570</v>
      </c>
      <c r="V21" s="247">
        <v>1</v>
      </c>
      <c r="W21" s="247">
        <v>595.99200000000008</v>
      </c>
    </row>
    <row r="22" spans="1:23">
      <c r="A22" s="247" t="s">
        <v>44</v>
      </c>
      <c r="B22" s="247" t="s">
        <v>38</v>
      </c>
      <c r="C22" s="247" t="s">
        <v>160</v>
      </c>
      <c r="D22" s="247">
        <v>80.7</v>
      </c>
      <c r="E22" s="247">
        <v>150</v>
      </c>
      <c r="F22" s="247">
        <v>160</v>
      </c>
      <c r="G22" s="247">
        <v>175</v>
      </c>
      <c r="H22" s="247"/>
      <c r="I22" s="247">
        <v>150</v>
      </c>
      <c r="J22" s="247">
        <v>110</v>
      </c>
      <c r="K22" s="247">
        <v>125</v>
      </c>
      <c r="L22" s="247">
        <v>130</v>
      </c>
      <c r="M22" s="247"/>
      <c r="N22" s="247">
        <v>130</v>
      </c>
      <c r="O22" s="247">
        <v>280</v>
      </c>
      <c r="P22" s="247">
        <v>165</v>
      </c>
      <c r="Q22" s="247">
        <v>185</v>
      </c>
      <c r="R22" s="247">
        <v>200</v>
      </c>
      <c r="S22" s="247"/>
      <c r="T22" s="247">
        <v>200</v>
      </c>
      <c r="U22" s="247">
        <v>480</v>
      </c>
      <c r="V22" s="247">
        <v>1</v>
      </c>
      <c r="W22" s="247">
        <v>528.64319999999998</v>
      </c>
    </row>
    <row r="23" spans="1:23">
      <c r="A23" s="247" t="s">
        <v>40</v>
      </c>
      <c r="B23" s="247" t="s">
        <v>38</v>
      </c>
      <c r="C23" s="247" t="s">
        <v>41</v>
      </c>
      <c r="D23" s="247">
        <v>100</v>
      </c>
      <c r="E23" s="247">
        <v>130</v>
      </c>
      <c r="F23" s="247">
        <v>145</v>
      </c>
      <c r="G23" s="247">
        <v>155</v>
      </c>
      <c r="H23" s="247"/>
      <c r="I23" s="247">
        <v>155</v>
      </c>
      <c r="J23" s="247">
        <v>105</v>
      </c>
      <c r="K23" s="247">
        <v>115</v>
      </c>
      <c r="L23" s="247">
        <v>120</v>
      </c>
      <c r="M23" s="247"/>
      <c r="N23" s="247">
        <v>115</v>
      </c>
      <c r="O23" s="247">
        <v>270</v>
      </c>
      <c r="P23" s="247">
        <v>185</v>
      </c>
      <c r="Q23" s="247">
        <v>205</v>
      </c>
      <c r="R23" s="247">
        <v>210</v>
      </c>
      <c r="S23" s="247"/>
      <c r="T23" s="247">
        <v>210</v>
      </c>
      <c r="U23" s="247">
        <v>480</v>
      </c>
      <c r="V23" s="247">
        <v>2</v>
      </c>
      <c r="W23" s="247">
        <v>497.56799999999998</v>
      </c>
    </row>
    <row r="24" spans="1:23">
      <c r="A24" s="247" t="s">
        <v>42</v>
      </c>
      <c r="B24" s="247" t="s">
        <v>38</v>
      </c>
      <c r="C24" s="247" t="s">
        <v>43</v>
      </c>
      <c r="D24" s="247">
        <v>100</v>
      </c>
      <c r="E24" s="247">
        <v>240</v>
      </c>
      <c r="F24" s="247" t="s">
        <v>170</v>
      </c>
      <c r="G24" s="247" t="s">
        <v>170</v>
      </c>
      <c r="H24" s="247"/>
      <c r="I24" s="247">
        <v>255</v>
      </c>
      <c r="J24" s="247" t="s">
        <v>177</v>
      </c>
      <c r="K24" s="247" t="s">
        <v>178</v>
      </c>
      <c r="L24" s="247" t="s">
        <v>123</v>
      </c>
      <c r="M24" s="247"/>
      <c r="N24" s="247">
        <v>160</v>
      </c>
      <c r="O24" s="247">
        <v>415</v>
      </c>
      <c r="P24" s="247">
        <v>240</v>
      </c>
      <c r="Q24" s="247">
        <v>250</v>
      </c>
      <c r="R24" s="247" t="s">
        <v>115</v>
      </c>
      <c r="S24" s="247"/>
      <c r="T24" s="247">
        <v>240</v>
      </c>
      <c r="U24" s="247">
        <v>655</v>
      </c>
      <c r="V24" s="247">
        <v>1</v>
      </c>
      <c r="W24" s="247">
        <v>689.58399999999995</v>
      </c>
    </row>
    <row r="25" spans="1:23">
      <c r="A25" s="247" t="s">
        <v>39</v>
      </c>
      <c r="B25" s="247" t="s">
        <v>38</v>
      </c>
      <c r="C25" s="247" t="s">
        <v>18</v>
      </c>
      <c r="D25" s="247">
        <v>125</v>
      </c>
      <c r="E25" s="247">
        <v>240</v>
      </c>
      <c r="F25" s="247">
        <v>260</v>
      </c>
      <c r="G25" s="247">
        <v>280</v>
      </c>
      <c r="H25" s="247"/>
      <c r="I25" s="247">
        <v>280</v>
      </c>
      <c r="J25" s="247">
        <v>185</v>
      </c>
      <c r="K25" s="247">
        <v>195</v>
      </c>
      <c r="L25" s="247">
        <v>205</v>
      </c>
      <c r="M25" s="247"/>
      <c r="N25" s="247">
        <v>205</v>
      </c>
      <c r="O25" s="247">
        <v>485</v>
      </c>
      <c r="P25" s="247">
        <v>270</v>
      </c>
      <c r="Q25" s="247">
        <v>285</v>
      </c>
      <c r="R25" s="247">
        <v>300</v>
      </c>
      <c r="S25" s="247"/>
      <c r="T25" s="247">
        <v>285</v>
      </c>
      <c r="U25" s="247">
        <v>770</v>
      </c>
      <c r="V25" s="247">
        <v>2</v>
      </c>
      <c r="W25" s="247">
        <v>823.5920000000001</v>
      </c>
    </row>
    <row r="26" spans="1:23">
      <c r="A26" s="247" t="s">
        <v>37</v>
      </c>
      <c r="B26" s="247" t="s">
        <v>38</v>
      </c>
      <c r="C26" s="247" t="s">
        <v>18</v>
      </c>
      <c r="D26" s="247">
        <v>134.5</v>
      </c>
      <c r="E26" s="247">
        <v>200</v>
      </c>
      <c r="F26" s="247">
        <v>220</v>
      </c>
      <c r="G26" s="247">
        <v>240</v>
      </c>
      <c r="H26" s="247"/>
      <c r="I26" s="247">
        <v>240</v>
      </c>
      <c r="J26" s="247">
        <v>140</v>
      </c>
      <c r="K26" s="247">
        <v>150</v>
      </c>
      <c r="L26" s="247">
        <v>160</v>
      </c>
      <c r="M26" s="247"/>
      <c r="N26" s="247">
        <v>150</v>
      </c>
      <c r="O26" s="247">
        <v>390</v>
      </c>
      <c r="P26" s="247">
        <v>240</v>
      </c>
      <c r="Q26" s="247">
        <v>260</v>
      </c>
      <c r="R26" s="247">
        <v>270</v>
      </c>
      <c r="S26" s="247"/>
      <c r="T26" s="247">
        <v>260</v>
      </c>
      <c r="U26" s="247">
        <v>650</v>
      </c>
      <c r="V26" s="247">
        <v>3</v>
      </c>
      <c r="W26" s="247">
        <v>632.84</v>
      </c>
    </row>
    <row r="27" spans="1:23">
      <c r="A27" s="249" t="s">
        <v>78</v>
      </c>
      <c r="B27" s="249" t="s">
        <v>79</v>
      </c>
      <c r="C27" s="249" t="s">
        <v>18</v>
      </c>
      <c r="D27" s="249">
        <v>90</v>
      </c>
      <c r="E27" s="249">
        <v>155</v>
      </c>
      <c r="F27" s="249">
        <v>170</v>
      </c>
      <c r="G27" s="249">
        <v>177.5</v>
      </c>
      <c r="H27" s="249"/>
      <c r="I27" s="249">
        <v>170</v>
      </c>
      <c r="J27" s="249">
        <v>125</v>
      </c>
      <c r="K27" s="249">
        <v>132.5</v>
      </c>
      <c r="L27" s="249">
        <v>135</v>
      </c>
      <c r="M27" s="249"/>
      <c r="N27" s="249">
        <v>132.5</v>
      </c>
      <c r="O27" s="249">
        <v>302.5</v>
      </c>
      <c r="P27" s="249">
        <v>205</v>
      </c>
      <c r="Q27" s="249">
        <v>210</v>
      </c>
      <c r="R27" s="249">
        <v>215</v>
      </c>
      <c r="S27" s="249"/>
      <c r="T27" s="249">
        <v>210</v>
      </c>
      <c r="U27" s="249">
        <v>512.5</v>
      </c>
      <c r="V27" s="249">
        <v>3</v>
      </c>
      <c r="W27" s="249">
        <v>586.42197499999997</v>
      </c>
    </row>
    <row r="28" spans="1:23">
      <c r="A28" s="249" t="s">
        <v>167</v>
      </c>
      <c r="B28" s="249" t="s">
        <v>79</v>
      </c>
      <c r="C28" s="249" t="s">
        <v>160</v>
      </c>
      <c r="D28" s="249">
        <v>100</v>
      </c>
      <c r="E28" s="249">
        <v>225</v>
      </c>
      <c r="F28" s="249">
        <v>235</v>
      </c>
      <c r="G28" s="249">
        <v>240</v>
      </c>
      <c r="H28" s="249"/>
      <c r="I28" s="249">
        <v>240</v>
      </c>
      <c r="J28" s="249">
        <v>170</v>
      </c>
      <c r="K28" s="249" t="s">
        <v>142</v>
      </c>
      <c r="L28" s="249" t="s">
        <v>179</v>
      </c>
      <c r="M28" s="249"/>
      <c r="N28" s="249">
        <v>182.5</v>
      </c>
      <c r="O28" s="249">
        <v>422.5</v>
      </c>
      <c r="P28" s="249">
        <v>235</v>
      </c>
      <c r="Q28" s="249">
        <v>245</v>
      </c>
      <c r="R28" s="249">
        <v>255</v>
      </c>
      <c r="S28" s="249"/>
      <c r="T28" s="249">
        <v>245</v>
      </c>
      <c r="U28" s="249">
        <v>667.5</v>
      </c>
      <c r="V28" s="249">
        <v>1</v>
      </c>
      <c r="W28" s="249">
        <v>659.08950000000004</v>
      </c>
    </row>
    <row r="29" spans="1:23">
      <c r="A29" s="249" t="s">
        <v>81</v>
      </c>
      <c r="B29" s="249" t="s">
        <v>79</v>
      </c>
      <c r="C29" s="249" t="s">
        <v>160</v>
      </c>
      <c r="D29" s="249">
        <v>110</v>
      </c>
      <c r="E29" s="249">
        <v>250</v>
      </c>
      <c r="F29" s="249">
        <v>270</v>
      </c>
      <c r="G29" s="249" t="s">
        <v>173</v>
      </c>
      <c r="H29" s="249"/>
      <c r="I29" s="249">
        <v>270</v>
      </c>
      <c r="J29" s="249">
        <v>160</v>
      </c>
      <c r="K29" s="249" t="s">
        <v>184</v>
      </c>
      <c r="L29" s="249" t="s">
        <v>183</v>
      </c>
      <c r="M29" s="249"/>
      <c r="N29" s="249">
        <v>170</v>
      </c>
      <c r="O29" s="249">
        <v>440</v>
      </c>
      <c r="P29" s="249">
        <v>260</v>
      </c>
      <c r="Q29" s="249">
        <v>275</v>
      </c>
      <c r="R29" s="249" t="s">
        <v>173</v>
      </c>
      <c r="S29" s="249"/>
      <c r="T29" s="249">
        <v>280</v>
      </c>
      <c r="U29" s="249">
        <v>720</v>
      </c>
      <c r="V29" s="249">
        <v>1</v>
      </c>
      <c r="W29" s="249">
        <v>748.65945600000009</v>
      </c>
    </row>
    <row r="30" spans="1:23">
      <c r="A30" s="249" t="s">
        <v>82</v>
      </c>
      <c r="B30" s="249" t="s">
        <v>79</v>
      </c>
      <c r="C30" s="249" t="s">
        <v>83</v>
      </c>
      <c r="D30" s="249">
        <v>110</v>
      </c>
      <c r="E30" s="249" t="s">
        <v>134</v>
      </c>
      <c r="F30" s="249" t="s">
        <v>171</v>
      </c>
      <c r="G30" s="249" t="s">
        <v>172</v>
      </c>
      <c r="H30" s="249"/>
      <c r="I30" s="249">
        <v>230</v>
      </c>
      <c r="J30" s="249" t="s">
        <v>180</v>
      </c>
      <c r="K30" s="249" t="s">
        <v>136</v>
      </c>
      <c r="L30" s="249" t="s">
        <v>185</v>
      </c>
      <c r="M30" s="249"/>
      <c r="N30" s="249">
        <v>157.5</v>
      </c>
      <c r="O30" s="249">
        <v>387.5</v>
      </c>
      <c r="P30" s="249" t="s">
        <v>145</v>
      </c>
      <c r="Q30" s="249" t="s">
        <v>188</v>
      </c>
      <c r="R30" s="249" t="s">
        <v>189</v>
      </c>
      <c r="S30" s="249"/>
      <c r="T30" s="249">
        <v>260</v>
      </c>
      <c r="U30" s="249">
        <v>647.5</v>
      </c>
      <c r="V30" s="249">
        <v>1</v>
      </c>
      <c r="W30" s="249">
        <v>627.68650000000002</v>
      </c>
    </row>
    <row r="31" spans="1:23">
      <c r="A31" s="249" t="s">
        <v>80</v>
      </c>
      <c r="B31" s="249" t="s">
        <v>79</v>
      </c>
      <c r="C31" s="249" t="s">
        <v>18</v>
      </c>
      <c r="D31" s="249">
        <v>140</v>
      </c>
      <c r="E31" s="249">
        <v>320</v>
      </c>
      <c r="F31" s="249">
        <v>340</v>
      </c>
      <c r="G31" s="249" t="s">
        <v>198</v>
      </c>
      <c r="H31" s="249"/>
      <c r="I31" s="249">
        <v>352.5</v>
      </c>
      <c r="J31" s="249">
        <v>195</v>
      </c>
      <c r="K31" s="249">
        <v>205</v>
      </c>
      <c r="L31" s="249">
        <v>212.5</v>
      </c>
      <c r="M31" s="249"/>
      <c r="N31" s="249">
        <v>212.5</v>
      </c>
      <c r="O31" s="249">
        <v>565</v>
      </c>
      <c r="P31" s="249">
        <v>290</v>
      </c>
      <c r="Q31" s="249">
        <v>305</v>
      </c>
      <c r="R31" s="249">
        <v>315</v>
      </c>
      <c r="S31" s="249"/>
      <c r="T31" s="249">
        <v>315</v>
      </c>
      <c r="U31" s="249">
        <v>880</v>
      </c>
      <c r="V31" s="249">
        <v>1</v>
      </c>
      <c r="W31" s="249">
        <v>855.36</v>
      </c>
    </row>
    <row r="32" spans="1:23">
      <c r="A32" s="247" t="s">
        <v>109</v>
      </c>
      <c r="B32" s="247" t="s">
        <v>108</v>
      </c>
      <c r="C32" s="247" t="s">
        <v>110</v>
      </c>
      <c r="D32" s="247">
        <v>62.7</v>
      </c>
      <c r="E32" s="247">
        <v>120</v>
      </c>
      <c r="F32" s="247">
        <v>125</v>
      </c>
      <c r="G32" s="247" t="s">
        <v>139</v>
      </c>
      <c r="H32" s="247"/>
      <c r="I32" s="247">
        <v>125</v>
      </c>
      <c r="J32" s="247">
        <v>77.5</v>
      </c>
      <c r="K32" s="247">
        <v>82.5</v>
      </c>
      <c r="L32" s="247" t="s">
        <v>115</v>
      </c>
      <c r="M32" s="247"/>
      <c r="N32" s="247">
        <v>82.5</v>
      </c>
      <c r="O32" s="247">
        <v>207.5</v>
      </c>
      <c r="P32" s="247">
        <v>135</v>
      </c>
      <c r="Q32" s="247">
        <v>140</v>
      </c>
      <c r="R32" s="247">
        <v>145</v>
      </c>
      <c r="S32" s="247"/>
      <c r="T32" s="247">
        <v>140</v>
      </c>
      <c r="U32" s="247">
        <v>347.5</v>
      </c>
      <c r="V32" s="247">
        <v>1</v>
      </c>
      <c r="W32" s="247">
        <v>324.70400000000001</v>
      </c>
    </row>
    <row r="33" spans="1:23">
      <c r="A33" s="247" t="s">
        <v>111</v>
      </c>
      <c r="B33" s="247" t="s">
        <v>49</v>
      </c>
      <c r="C33" s="247" t="s">
        <v>48</v>
      </c>
      <c r="D33" s="247">
        <v>52</v>
      </c>
      <c r="E33" s="247">
        <v>50</v>
      </c>
      <c r="F33" s="247">
        <v>55</v>
      </c>
      <c r="G33" s="247">
        <v>60</v>
      </c>
      <c r="H33" s="247"/>
      <c r="I33" s="247">
        <v>55</v>
      </c>
      <c r="J33" s="247">
        <v>40</v>
      </c>
      <c r="K33" s="247">
        <v>50</v>
      </c>
      <c r="L33" s="247">
        <v>52.5</v>
      </c>
      <c r="M33" s="247"/>
      <c r="N33" s="247">
        <v>50</v>
      </c>
      <c r="O33" s="247">
        <v>105</v>
      </c>
      <c r="P33" s="247">
        <v>70</v>
      </c>
      <c r="Q33" s="247">
        <v>80</v>
      </c>
      <c r="R33" s="247">
        <v>92.5</v>
      </c>
      <c r="S33" s="247" t="s">
        <v>129</v>
      </c>
      <c r="T33" s="247">
        <v>92.5</v>
      </c>
      <c r="U33" s="247">
        <v>197.5</v>
      </c>
      <c r="V33" s="247">
        <v>1</v>
      </c>
      <c r="W33" s="247">
        <v>183.63549999999998</v>
      </c>
    </row>
    <row r="34" spans="1:23">
      <c r="A34" s="247" t="s">
        <v>50</v>
      </c>
      <c r="B34" s="247" t="s">
        <v>49</v>
      </c>
      <c r="C34" s="247" t="s">
        <v>18</v>
      </c>
      <c r="D34" s="247">
        <v>125</v>
      </c>
      <c r="E34" s="247">
        <v>250</v>
      </c>
      <c r="F34" s="247">
        <v>260</v>
      </c>
      <c r="G34" s="247">
        <v>270</v>
      </c>
      <c r="H34" s="247"/>
      <c r="I34" s="247">
        <v>270</v>
      </c>
      <c r="J34" s="247">
        <v>180</v>
      </c>
      <c r="K34" s="247">
        <v>185</v>
      </c>
      <c r="L34" s="247">
        <v>190</v>
      </c>
      <c r="M34" s="247"/>
      <c r="N34" s="247">
        <v>185</v>
      </c>
      <c r="O34" s="247">
        <v>455</v>
      </c>
      <c r="P34" s="247">
        <v>290</v>
      </c>
      <c r="Q34" s="247">
        <v>302.5</v>
      </c>
      <c r="R34" s="247" t="s">
        <v>115</v>
      </c>
      <c r="S34" s="247"/>
      <c r="T34" s="247">
        <v>290</v>
      </c>
      <c r="U34" s="247">
        <v>745</v>
      </c>
      <c r="V34" s="247">
        <v>3</v>
      </c>
      <c r="W34" s="247">
        <v>699.25998000000004</v>
      </c>
    </row>
    <row r="35" spans="1:23">
      <c r="A35" s="249" t="s">
        <v>53</v>
      </c>
      <c r="B35" s="249" t="s">
        <v>52</v>
      </c>
      <c r="C35" s="249" t="s">
        <v>54</v>
      </c>
      <c r="D35" s="249">
        <v>66.099999999999994</v>
      </c>
      <c r="E35" s="249">
        <v>115</v>
      </c>
      <c r="F35" s="249">
        <v>120</v>
      </c>
      <c r="G35" s="249">
        <v>125</v>
      </c>
      <c r="H35" s="249" t="s">
        <v>140</v>
      </c>
      <c r="I35" s="249">
        <v>125</v>
      </c>
      <c r="J35" s="249">
        <v>77.5</v>
      </c>
      <c r="K35" s="249">
        <v>82.5</v>
      </c>
      <c r="L35" s="249" t="s">
        <v>115</v>
      </c>
      <c r="M35" s="249"/>
      <c r="N35" s="249">
        <v>82.5</v>
      </c>
      <c r="O35" s="249">
        <v>207.5</v>
      </c>
      <c r="P35" s="249" t="s">
        <v>124</v>
      </c>
      <c r="Q35" s="249" t="s">
        <v>126</v>
      </c>
      <c r="R35" s="249" t="s">
        <v>128</v>
      </c>
      <c r="S35" s="249"/>
      <c r="T35" s="249">
        <v>137.5</v>
      </c>
      <c r="U35" s="249">
        <v>345</v>
      </c>
      <c r="V35" s="249">
        <v>1</v>
      </c>
      <c r="W35" s="249">
        <v>331.09719000000001</v>
      </c>
    </row>
    <row r="36" spans="1:23">
      <c r="A36" s="249" t="s">
        <v>55</v>
      </c>
      <c r="B36" s="249" t="s">
        <v>52</v>
      </c>
      <c r="C36" s="249" t="s">
        <v>56</v>
      </c>
      <c r="D36" s="249">
        <v>74.599999999999994</v>
      </c>
      <c r="E36" s="249">
        <v>200</v>
      </c>
      <c r="F36" s="249">
        <v>220</v>
      </c>
      <c r="G36" s="249">
        <v>220</v>
      </c>
      <c r="H36" s="249"/>
      <c r="I36" s="249">
        <v>200</v>
      </c>
      <c r="J36" s="249">
        <v>125</v>
      </c>
      <c r="K36" s="249">
        <v>130</v>
      </c>
      <c r="L36" s="249" t="s">
        <v>122</v>
      </c>
      <c r="M36" s="249"/>
      <c r="N36" s="249">
        <v>135</v>
      </c>
      <c r="O36" s="249">
        <v>335</v>
      </c>
      <c r="P36" s="249" t="s">
        <v>142</v>
      </c>
      <c r="Q36" s="249">
        <v>200</v>
      </c>
      <c r="R36" s="249" t="s">
        <v>145</v>
      </c>
      <c r="S36" s="249"/>
      <c r="T36" s="249">
        <v>210</v>
      </c>
      <c r="U36" s="249">
        <v>545</v>
      </c>
      <c r="V36" s="249">
        <v>1</v>
      </c>
      <c r="W36" s="249">
        <v>675.6811899999999</v>
      </c>
    </row>
    <row r="37" spans="1:23">
      <c r="A37" s="249" t="s">
        <v>166</v>
      </c>
      <c r="B37" s="249" t="s">
        <v>52</v>
      </c>
      <c r="C37" s="249" t="s">
        <v>18</v>
      </c>
      <c r="D37" s="249">
        <v>97.85</v>
      </c>
      <c r="E37" s="249">
        <v>285</v>
      </c>
      <c r="F37" s="249">
        <v>295</v>
      </c>
      <c r="G37" s="249">
        <v>295</v>
      </c>
      <c r="H37" s="249"/>
      <c r="I37" s="249">
        <v>295</v>
      </c>
      <c r="J37" s="249">
        <v>190</v>
      </c>
      <c r="K37" s="249">
        <v>200</v>
      </c>
      <c r="L37" s="249">
        <v>205</v>
      </c>
      <c r="M37" s="249"/>
      <c r="N37" s="249">
        <v>205</v>
      </c>
      <c r="O37" s="249">
        <v>500</v>
      </c>
      <c r="P37" s="249">
        <v>260</v>
      </c>
      <c r="Q37" s="249">
        <v>282.5</v>
      </c>
      <c r="R37" s="249">
        <v>300</v>
      </c>
      <c r="S37" s="249"/>
      <c r="T37" s="249">
        <v>300</v>
      </c>
      <c r="U37" s="249">
        <v>800</v>
      </c>
      <c r="V37" s="249">
        <v>1</v>
      </c>
      <c r="W37" s="249">
        <v>739.04</v>
      </c>
    </row>
    <row r="38" spans="1:23">
      <c r="A38" s="249" t="s">
        <v>57</v>
      </c>
      <c r="B38" s="249" t="s">
        <v>52</v>
      </c>
      <c r="C38" s="249" t="s">
        <v>18</v>
      </c>
      <c r="D38" s="249">
        <v>98.25</v>
      </c>
      <c r="E38" s="249">
        <v>310</v>
      </c>
      <c r="F38" s="249">
        <v>310</v>
      </c>
      <c r="G38" s="249">
        <v>320</v>
      </c>
      <c r="H38" s="249">
        <v>330</v>
      </c>
      <c r="I38" s="249">
        <v>320</v>
      </c>
      <c r="J38" s="249">
        <v>170</v>
      </c>
      <c r="K38" s="249">
        <v>175</v>
      </c>
      <c r="L38" s="249">
        <v>177.5</v>
      </c>
      <c r="M38" s="249"/>
      <c r="N38" s="249">
        <v>177.5</v>
      </c>
      <c r="O38" s="249">
        <v>497.5</v>
      </c>
      <c r="P38" s="249">
        <v>260</v>
      </c>
      <c r="Q38" s="249">
        <v>282.5</v>
      </c>
      <c r="R38" s="249">
        <v>302.5</v>
      </c>
      <c r="S38" s="249"/>
      <c r="T38" s="249">
        <v>302.5</v>
      </c>
      <c r="U38" s="249">
        <v>800</v>
      </c>
      <c r="V38" s="249">
        <v>2</v>
      </c>
      <c r="W38" s="249">
        <v>737.6</v>
      </c>
    </row>
    <row r="39" spans="1:23">
      <c r="A39" s="249" t="s">
        <v>51</v>
      </c>
      <c r="B39" s="249" t="s">
        <v>52</v>
      </c>
      <c r="C39" s="249" t="s">
        <v>18</v>
      </c>
      <c r="D39" s="249">
        <v>110</v>
      </c>
      <c r="E39" s="249">
        <v>305</v>
      </c>
      <c r="F39" s="249">
        <v>320</v>
      </c>
      <c r="G39" s="249" t="s">
        <v>174</v>
      </c>
      <c r="H39" s="249"/>
      <c r="I39" s="249">
        <v>320</v>
      </c>
      <c r="J39" s="249">
        <v>215</v>
      </c>
      <c r="K39" s="249" t="s">
        <v>182</v>
      </c>
      <c r="L39" s="249" t="s">
        <v>187</v>
      </c>
      <c r="M39" s="249"/>
      <c r="N39" s="249">
        <v>225</v>
      </c>
      <c r="O39" s="249">
        <v>545</v>
      </c>
      <c r="P39" s="249">
        <v>280</v>
      </c>
      <c r="Q39" s="249">
        <v>300</v>
      </c>
      <c r="R39" s="249" t="s">
        <v>190</v>
      </c>
      <c r="S39" s="249"/>
      <c r="T39" s="249">
        <v>313</v>
      </c>
      <c r="U39" s="249">
        <v>858</v>
      </c>
      <c r="V39" s="249">
        <v>1</v>
      </c>
      <c r="W39" s="249">
        <v>789.53160000000003</v>
      </c>
    </row>
    <row r="40" spans="1:23">
      <c r="A40" s="247" t="s">
        <v>94</v>
      </c>
      <c r="B40" s="247" t="s">
        <v>90</v>
      </c>
      <c r="C40" s="247" t="s">
        <v>46</v>
      </c>
      <c r="D40" s="247">
        <v>77.400000000000006</v>
      </c>
      <c r="E40" s="247">
        <v>185</v>
      </c>
      <c r="F40" s="247">
        <v>190</v>
      </c>
      <c r="G40" s="247">
        <v>195</v>
      </c>
      <c r="H40" s="247"/>
      <c r="I40" s="247">
        <v>195</v>
      </c>
      <c r="J40" s="247">
        <v>115</v>
      </c>
      <c r="K40" s="247">
        <v>120</v>
      </c>
      <c r="L40" s="247" t="s">
        <v>115</v>
      </c>
      <c r="M40" s="247"/>
      <c r="N40" s="247">
        <v>115</v>
      </c>
      <c r="O40" s="247">
        <v>310</v>
      </c>
      <c r="P40" s="247">
        <v>200</v>
      </c>
      <c r="Q40" s="247">
        <v>210</v>
      </c>
      <c r="R40" s="247">
        <v>215</v>
      </c>
      <c r="S40" s="247"/>
      <c r="T40" s="247">
        <v>215</v>
      </c>
      <c r="U40" s="247">
        <v>525</v>
      </c>
      <c r="V40" s="247">
        <v>2</v>
      </c>
      <c r="W40" s="247">
        <v>483.315</v>
      </c>
    </row>
    <row r="41" spans="1:23">
      <c r="A41" s="247" t="s">
        <v>95</v>
      </c>
      <c r="B41" s="247" t="s">
        <v>90</v>
      </c>
      <c r="C41" s="247" t="s">
        <v>18</v>
      </c>
      <c r="D41" s="247">
        <v>78.7</v>
      </c>
      <c r="E41" s="247">
        <v>210</v>
      </c>
      <c r="F41" s="247">
        <v>220</v>
      </c>
      <c r="G41" s="247">
        <v>225</v>
      </c>
      <c r="H41" s="247"/>
      <c r="I41" s="247">
        <v>225</v>
      </c>
      <c r="J41" s="247">
        <v>120</v>
      </c>
      <c r="K41" s="247">
        <v>130</v>
      </c>
      <c r="L41" s="247">
        <v>135</v>
      </c>
      <c r="M41" s="247"/>
      <c r="N41" s="247">
        <v>130</v>
      </c>
      <c r="O41" s="247">
        <v>355</v>
      </c>
      <c r="P41" s="247">
        <v>230</v>
      </c>
      <c r="Q41" s="247">
        <v>250</v>
      </c>
      <c r="R41" s="247">
        <v>250</v>
      </c>
      <c r="S41" s="247"/>
      <c r="T41" s="247">
        <v>250</v>
      </c>
      <c r="U41" s="247">
        <v>605</v>
      </c>
      <c r="V41" s="247">
        <v>2</v>
      </c>
      <c r="W41" s="247">
        <v>558.65700000000004</v>
      </c>
    </row>
    <row r="42" spans="1:23">
      <c r="A42" s="247" t="s">
        <v>96</v>
      </c>
      <c r="B42" s="247" t="s">
        <v>90</v>
      </c>
      <c r="C42" s="247" t="s">
        <v>46</v>
      </c>
      <c r="D42" s="247">
        <v>90</v>
      </c>
      <c r="E42" s="247">
        <v>155</v>
      </c>
      <c r="F42" s="247">
        <v>165</v>
      </c>
      <c r="G42" s="247">
        <v>175</v>
      </c>
      <c r="H42" s="247"/>
      <c r="I42" s="247">
        <v>155</v>
      </c>
      <c r="J42" s="247">
        <v>115</v>
      </c>
      <c r="K42" s="247">
        <v>122.5</v>
      </c>
      <c r="L42" s="247">
        <v>127.5</v>
      </c>
      <c r="M42" s="247"/>
      <c r="N42" s="247">
        <v>122.5</v>
      </c>
      <c r="O42" s="247">
        <v>277.5</v>
      </c>
      <c r="P42" s="247">
        <v>170</v>
      </c>
      <c r="Q42" s="247">
        <v>185</v>
      </c>
      <c r="R42" s="247">
        <v>200</v>
      </c>
      <c r="S42" s="247"/>
      <c r="T42" s="247">
        <v>200</v>
      </c>
      <c r="U42" s="247">
        <v>477.5</v>
      </c>
      <c r="V42" s="247">
        <v>1</v>
      </c>
      <c r="W42" s="247">
        <v>480.80811999999997</v>
      </c>
    </row>
    <row r="43" spans="1:23">
      <c r="A43" s="247" t="s">
        <v>91</v>
      </c>
      <c r="B43" s="247" t="s">
        <v>90</v>
      </c>
      <c r="C43" s="247" t="s">
        <v>18</v>
      </c>
      <c r="D43" s="247">
        <v>90</v>
      </c>
      <c r="E43" s="247">
        <v>190</v>
      </c>
      <c r="F43" s="247">
        <v>205</v>
      </c>
      <c r="G43" s="247">
        <v>215</v>
      </c>
      <c r="H43" s="247"/>
      <c r="I43" s="247">
        <v>215</v>
      </c>
      <c r="J43" s="247">
        <v>135</v>
      </c>
      <c r="K43" s="247">
        <v>142.5</v>
      </c>
      <c r="L43" s="247">
        <v>150</v>
      </c>
      <c r="M43" s="247"/>
      <c r="N43" s="247">
        <v>150</v>
      </c>
      <c r="O43" s="247">
        <v>365</v>
      </c>
      <c r="P43" s="247">
        <v>205</v>
      </c>
      <c r="Q43" s="247">
        <v>215</v>
      </c>
      <c r="R43" s="247">
        <v>225</v>
      </c>
      <c r="S43" s="247"/>
      <c r="T43" s="247">
        <v>225</v>
      </c>
      <c r="U43" s="247">
        <v>590</v>
      </c>
      <c r="V43" s="247">
        <v>2</v>
      </c>
      <c r="W43" s="247">
        <v>527.9674</v>
      </c>
    </row>
    <row r="44" spans="1:23">
      <c r="A44" s="247" t="s">
        <v>93</v>
      </c>
      <c r="B44" s="247" t="s">
        <v>90</v>
      </c>
      <c r="C44" s="247" t="s">
        <v>18</v>
      </c>
      <c r="D44" s="247">
        <v>110</v>
      </c>
      <c r="E44" s="247">
        <v>270</v>
      </c>
      <c r="F44" s="247" t="s">
        <v>176</v>
      </c>
      <c r="G44" s="247">
        <v>300</v>
      </c>
      <c r="H44" s="247"/>
      <c r="I44" s="247">
        <v>285</v>
      </c>
      <c r="J44" s="247">
        <v>170</v>
      </c>
      <c r="K44" s="247">
        <v>180</v>
      </c>
      <c r="L44" s="247" t="s">
        <v>115</v>
      </c>
      <c r="M44" s="247"/>
      <c r="N44" s="247">
        <v>180</v>
      </c>
      <c r="O44" s="247">
        <v>465</v>
      </c>
      <c r="P44" s="247">
        <v>270</v>
      </c>
      <c r="Q44" s="247">
        <v>280</v>
      </c>
      <c r="R44" s="247" t="s">
        <v>191</v>
      </c>
      <c r="S44" s="247"/>
      <c r="T44" s="247">
        <v>292</v>
      </c>
      <c r="U44" s="247">
        <v>757</v>
      </c>
      <c r="V44" s="247">
        <v>3</v>
      </c>
      <c r="W44" s="247">
        <v>827.1739</v>
      </c>
    </row>
    <row r="45" spans="1:23">
      <c r="A45" s="247" t="s">
        <v>92</v>
      </c>
      <c r="B45" s="247" t="s">
        <v>90</v>
      </c>
      <c r="C45" s="247" t="s">
        <v>43</v>
      </c>
      <c r="D45" s="247">
        <v>140</v>
      </c>
      <c r="E45" s="247" t="s">
        <v>194</v>
      </c>
      <c r="F45" s="247" t="s">
        <v>193</v>
      </c>
      <c r="G45" s="247" t="s">
        <v>197</v>
      </c>
      <c r="H45" s="247"/>
      <c r="I45" s="247">
        <v>320</v>
      </c>
      <c r="J45" s="247">
        <v>175</v>
      </c>
      <c r="K45" s="247">
        <v>175</v>
      </c>
      <c r="L45" s="247">
        <v>185</v>
      </c>
      <c r="M45" s="247"/>
      <c r="N45" s="247">
        <v>175</v>
      </c>
      <c r="O45" s="247">
        <v>495</v>
      </c>
      <c r="P45" s="247">
        <v>290</v>
      </c>
      <c r="Q45" s="247" t="s">
        <v>207</v>
      </c>
      <c r="R45" s="247" t="s">
        <v>115</v>
      </c>
      <c r="S45" s="247"/>
      <c r="T45" s="247">
        <v>310</v>
      </c>
      <c r="U45" s="247">
        <v>805</v>
      </c>
      <c r="V45" s="247">
        <v>1</v>
      </c>
      <c r="W45" s="247">
        <v>1071.0686000000001</v>
      </c>
    </row>
    <row r="46" spans="1:23">
      <c r="A46" s="249" t="s">
        <v>97</v>
      </c>
      <c r="B46" s="249" t="s">
        <v>99</v>
      </c>
      <c r="C46" s="249" t="s">
        <v>98</v>
      </c>
      <c r="D46" s="249">
        <v>58.7</v>
      </c>
      <c r="E46" s="249">
        <v>45</v>
      </c>
      <c r="F46" s="249">
        <v>55</v>
      </c>
      <c r="G46" s="249">
        <v>65</v>
      </c>
      <c r="H46" s="249"/>
      <c r="I46" s="249">
        <v>55</v>
      </c>
      <c r="J46" s="249">
        <v>42.5</v>
      </c>
      <c r="K46" s="249">
        <v>45</v>
      </c>
      <c r="L46" s="249">
        <v>50</v>
      </c>
      <c r="M46" s="249"/>
      <c r="N46" s="249">
        <v>50</v>
      </c>
      <c r="O46" s="249">
        <v>105</v>
      </c>
      <c r="P46" s="249">
        <v>70</v>
      </c>
      <c r="Q46" s="249">
        <v>85</v>
      </c>
      <c r="R46" s="249">
        <v>95</v>
      </c>
      <c r="S46" s="249" t="s">
        <v>130</v>
      </c>
      <c r="T46" s="249">
        <v>95</v>
      </c>
      <c r="U46" s="249">
        <v>200</v>
      </c>
      <c r="V46" s="249">
        <v>2</v>
      </c>
      <c r="W46" s="249">
        <v>170.76</v>
      </c>
    </row>
    <row r="47" spans="1:23">
      <c r="A47" s="249" t="s">
        <v>100</v>
      </c>
      <c r="B47" s="249" t="s">
        <v>99</v>
      </c>
      <c r="C47" s="249" t="s">
        <v>41</v>
      </c>
      <c r="D47" s="249">
        <v>59.6</v>
      </c>
      <c r="E47" s="249">
        <v>130</v>
      </c>
      <c r="F47" s="249">
        <v>140</v>
      </c>
      <c r="G47" s="249">
        <v>150</v>
      </c>
      <c r="H47" s="249"/>
      <c r="I47" s="249">
        <v>150</v>
      </c>
      <c r="J47" s="249">
        <v>77.5</v>
      </c>
      <c r="K47" s="249">
        <v>82.5</v>
      </c>
      <c r="L47" s="249">
        <v>90</v>
      </c>
      <c r="M47" s="249" t="s">
        <v>135</v>
      </c>
      <c r="N47" s="249">
        <v>82.5</v>
      </c>
      <c r="O47" s="249">
        <v>232.5</v>
      </c>
      <c r="P47" s="249">
        <v>130</v>
      </c>
      <c r="Q47" s="249">
        <v>155</v>
      </c>
      <c r="R47" s="249" t="s">
        <v>132</v>
      </c>
      <c r="S47" s="249" t="s">
        <v>137</v>
      </c>
      <c r="T47" s="249">
        <v>166</v>
      </c>
      <c r="U47" s="249">
        <v>398.5</v>
      </c>
      <c r="V47" s="249">
        <v>1</v>
      </c>
      <c r="W47" s="249">
        <v>352.91160000000002</v>
      </c>
    </row>
    <row r="48" spans="1:23">
      <c r="A48" s="249" t="s">
        <v>101</v>
      </c>
      <c r="B48" s="249" t="s">
        <v>99</v>
      </c>
      <c r="C48" s="249" t="s">
        <v>18</v>
      </c>
      <c r="D48" s="249">
        <v>65.900000000000006</v>
      </c>
      <c r="E48" s="249">
        <v>130</v>
      </c>
      <c r="F48" s="249">
        <v>140</v>
      </c>
      <c r="G48" s="249">
        <v>140</v>
      </c>
      <c r="H48" s="249"/>
      <c r="I48" s="249">
        <v>140</v>
      </c>
      <c r="J48" s="249">
        <v>80</v>
      </c>
      <c r="K48" s="249" t="s">
        <v>115</v>
      </c>
      <c r="L48" s="249" t="s">
        <v>115</v>
      </c>
      <c r="M48" s="249"/>
      <c r="N48" s="249">
        <v>80</v>
      </c>
      <c r="O48" s="249">
        <v>220</v>
      </c>
      <c r="P48" s="249">
        <v>150</v>
      </c>
      <c r="Q48" s="249">
        <v>180</v>
      </c>
      <c r="R48" s="249" t="s">
        <v>134</v>
      </c>
      <c r="S48" s="249"/>
      <c r="T48" s="249">
        <v>180</v>
      </c>
      <c r="U48" s="249">
        <v>400</v>
      </c>
      <c r="V48" s="249">
        <v>1</v>
      </c>
      <c r="W48" s="249">
        <v>375.24</v>
      </c>
    </row>
    <row r="49" spans="1:23">
      <c r="A49" s="249" t="s">
        <v>102</v>
      </c>
      <c r="B49" s="249" t="s">
        <v>99</v>
      </c>
      <c r="C49" s="249" t="s">
        <v>18</v>
      </c>
      <c r="D49" s="249">
        <v>74.05</v>
      </c>
      <c r="E49" s="249">
        <v>165</v>
      </c>
      <c r="F49" s="249">
        <v>180</v>
      </c>
      <c r="G49" s="249" t="s">
        <v>115</v>
      </c>
      <c r="H49" s="249"/>
      <c r="I49" s="249">
        <v>180</v>
      </c>
      <c r="J49" s="249">
        <v>125</v>
      </c>
      <c r="K49" s="249" t="s">
        <v>120</v>
      </c>
      <c r="L49" s="249" t="s">
        <v>120</v>
      </c>
      <c r="M49" s="249"/>
      <c r="N49" s="249">
        <v>125</v>
      </c>
      <c r="O49" s="249">
        <v>305</v>
      </c>
      <c r="P49" s="249">
        <v>205</v>
      </c>
      <c r="Q49" s="249">
        <v>215</v>
      </c>
      <c r="R49" s="249">
        <v>225</v>
      </c>
      <c r="S49" s="249"/>
      <c r="T49" s="249">
        <v>225</v>
      </c>
      <c r="U49" s="249">
        <v>530</v>
      </c>
      <c r="V49" s="249">
        <v>1</v>
      </c>
      <c r="W49" s="249">
        <v>500.66290999999995</v>
      </c>
    </row>
    <row r="50" spans="1:23">
      <c r="A50" s="249" t="s">
        <v>103</v>
      </c>
      <c r="B50" s="249" t="s">
        <v>99</v>
      </c>
      <c r="C50" s="249" t="s">
        <v>18</v>
      </c>
      <c r="D50" s="249">
        <v>81.7</v>
      </c>
      <c r="E50" s="249">
        <v>215</v>
      </c>
      <c r="F50" s="249">
        <v>225</v>
      </c>
      <c r="G50" s="249" t="s">
        <v>115</v>
      </c>
      <c r="H50" s="249"/>
      <c r="I50" s="249">
        <v>225</v>
      </c>
      <c r="J50" s="249">
        <v>155</v>
      </c>
      <c r="K50" s="249" t="s">
        <v>119</v>
      </c>
      <c r="L50" s="249" t="s">
        <v>123</v>
      </c>
      <c r="M50" s="249"/>
      <c r="N50" s="249">
        <v>155</v>
      </c>
      <c r="O50" s="249">
        <v>380</v>
      </c>
      <c r="P50" s="249">
        <v>230</v>
      </c>
      <c r="Q50" s="249">
        <v>252.5</v>
      </c>
      <c r="R50" s="249" t="s">
        <v>146</v>
      </c>
      <c r="S50" s="249"/>
      <c r="T50" s="249">
        <v>263</v>
      </c>
      <c r="U50" s="249">
        <v>643</v>
      </c>
      <c r="V50" s="249">
        <v>1</v>
      </c>
      <c r="W50" s="249">
        <v>602.47351040000001</v>
      </c>
    </row>
    <row r="51" spans="1:23">
      <c r="A51" s="249" t="s">
        <v>105</v>
      </c>
      <c r="B51" s="249" t="s">
        <v>99</v>
      </c>
      <c r="C51" s="249" t="s">
        <v>41</v>
      </c>
      <c r="D51" s="249">
        <v>140</v>
      </c>
      <c r="E51" s="249">
        <v>290</v>
      </c>
      <c r="F51" s="249" t="s">
        <v>115</v>
      </c>
      <c r="G51" s="249" t="s">
        <v>115</v>
      </c>
      <c r="H51" s="249"/>
      <c r="I51" s="249">
        <v>290</v>
      </c>
      <c r="J51" s="249">
        <v>175</v>
      </c>
      <c r="K51" s="249" t="s">
        <v>115</v>
      </c>
      <c r="L51" s="249" t="s">
        <v>115</v>
      </c>
      <c r="M51" s="249"/>
      <c r="N51" s="249">
        <v>175</v>
      </c>
      <c r="O51" s="249">
        <v>465</v>
      </c>
      <c r="P51" s="249">
        <v>240</v>
      </c>
      <c r="Q51" s="249" t="s">
        <v>115</v>
      </c>
      <c r="R51" s="249" t="s">
        <v>115</v>
      </c>
      <c r="S51" s="249"/>
      <c r="T51" s="249">
        <v>240</v>
      </c>
      <c r="U51" s="249">
        <v>705</v>
      </c>
      <c r="V51" s="249">
        <v>1</v>
      </c>
      <c r="W51" s="249">
        <v>626.745</v>
      </c>
    </row>
    <row r="52" spans="1:23">
      <c r="A52" s="249" t="s">
        <v>104</v>
      </c>
      <c r="B52" s="249" t="s">
        <v>99</v>
      </c>
      <c r="C52" s="249" t="s">
        <v>18</v>
      </c>
      <c r="D52" s="249">
        <v>140</v>
      </c>
      <c r="E52" s="249">
        <v>280</v>
      </c>
      <c r="F52" s="249">
        <v>300</v>
      </c>
      <c r="G52" s="249">
        <v>310</v>
      </c>
      <c r="H52" s="249"/>
      <c r="I52" s="249">
        <v>300</v>
      </c>
      <c r="J52" s="249">
        <v>180</v>
      </c>
      <c r="K52" s="249">
        <v>190</v>
      </c>
      <c r="L52" s="249">
        <v>200</v>
      </c>
      <c r="M52" s="249"/>
      <c r="N52" s="249">
        <v>190</v>
      </c>
      <c r="O52" s="249">
        <v>490</v>
      </c>
      <c r="P52" s="249" t="s">
        <v>206</v>
      </c>
      <c r="Q52" s="249" t="s">
        <v>208</v>
      </c>
      <c r="R52" s="249" t="s">
        <v>174</v>
      </c>
      <c r="S52" s="249"/>
      <c r="T52" s="249">
        <v>335</v>
      </c>
      <c r="U52" s="249">
        <v>825</v>
      </c>
      <c r="V52" s="249">
        <v>2</v>
      </c>
      <c r="W52" s="249">
        <v>735.73500000000001</v>
      </c>
    </row>
    <row r="53" spans="1:23">
      <c r="A53" t="s">
        <v>65</v>
      </c>
      <c r="B53" t="s">
        <v>17</v>
      </c>
      <c r="C53" t="s">
        <v>56</v>
      </c>
      <c r="D53">
        <v>125</v>
      </c>
      <c r="E53">
        <v>225</v>
      </c>
      <c r="F53">
        <v>245</v>
      </c>
      <c r="G53" t="s">
        <v>196</v>
      </c>
      <c r="I53">
        <v>253.5</v>
      </c>
      <c r="J53">
        <v>155</v>
      </c>
      <c r="K53">
        <v>165</v>
      </c>
      <c r="L53" t="s">
        <v>202</v>
      </c>
      <c r="N53">
        <v>173.5</v>
      </c>
      <c r="O53">
        <v>427</v>
      </c>
      <c r="P53">
        <v>250</v>
      </c>
      <c r="Q53">
        <v>270</v>
      </c>
      <c r="R53" t="s">
        <v>211</v>
      </c>
      <c r="T53">
        <v>281</v>
      </c>
      <c r="U53">
        <v>708</v>
      </c>
      <c r="V53">
        <v>1</v>
      </c>
      <c r="W53">
        <v>660.34027200000003</v>
      </c>
    </row>
    <row r="54" spans="1:23">
      <c r="A54" t="s">
        <v>66</v>
      </c>
      <c r="B54" t="s">
        <v>17</v>
      </c>
      <c r="C54" t="s">
        <v>106</v>
      </c>
      <c r="D54">
        <v>125</v>
      </c>
      <c r="E54">
        <v>240</v>
      </c>
      <c r="F54">
        <v>250</v>
      </c>
      <c r="G54" t="s">
        <v>195</v>
      </c>
      <c r="I54">
        <v>261</v>
      </c>
      <c r="J54">
        <v>150</v>
      </c>
      <c r="K54" t="s">
        <v>158</v>
      </c>
      <c r="L54" t="s">
        <v>184</v>
      </c>
      <c r="N54">
        <v>165</v>
      </c>
      <c r="O54">
        <v>426</v>
      </c>
      <c r="P54">
        <v>200</v>
      </c>
      <c r="Q54" t="s">
        <v>115</v>
      </c>
      <c r="R54" t="s">
        <v>115</v>
      </c>
      <c r="T54">
        <v>200</v>
      </c>
      <c r="U54">
        <v>626</v>
      </c>
      <c r="V54">
        <v>1</v>
      </c>
      <c r="W54">
        <v>613.58141199999989</v>
      </c>
    </row>
    <row r="55" spans="1:23">
      <c r="A55" t="s">
        <v>148</v>
      </c>
      <c r="B55" t="s">
        <v>17</v>
      </c>
      <c r="C55" t="s">
        <v>18</v>
      </c>
      <c r="D55">
        <v>90</v>
      </c>
      <c r="E55">
        <v>200</v>
      </c>
      <c r="F55">
        <v>215</v>
      </c>
      <c r="G55">
        <v>225</v>
      </c>
      <c r="I55">
        <v>225</v>
      </c>
      <c r="J55">
        <v>155</v>
      </c>
      <c r="K55">
        <v>162.5</v>
      </c>
      <c r="L55" t="s">
        <v>157</v>
      </c>
      <c r="N55">
        <v>162.5</v>
      </c>
      <c r="O55">
        <v>387.5</v>
      </c>
      <c r="P55">
        <v>220</v>
      </c>
      <c r="Q55">
        <v>230</v>
      </c>
      <c r="R55">
        <v>240</v>
      </c>
      <c r="T55">
        <v>240</v>
      </c>
      <c r="U55">
        <v>627.5</v>
      </c>
      <c r="V55">
        <v>1</v>
      </c>
      <c r="W55">
        <v>549.69000000000005</v>
      </c>
    </row>
    <row r="56" spans="1:23">
      <c r="A56" t="s">
        <v>67</v>
      </c>
      <c r="B56" t="s">
        <v>17</v>
      </c>
      <c r="C56" t="s">
        <v>18</v>
      </c>
      <c r="D56">
        <v>128.30000000000001</v>
      </c>
      <c r="E56">
        <v>200</v>
      </c>
      <c r="F56">
        <v>200</v>
      </c>
      <c r="G56">
        <v>220</v>
      </c>
      <c r="I56">
        <v>220</v>
      </c>
      <c r="J56">
        <v>160</v>
      </c>
      <c r="K56">
        <v>170</v>
      </c>
      <c r="L56">
        <v>175</v>
      </c>
      <c r="N56">
        <v>170</v>
      </c>
      <c r="O56">
        <v>390</v>
      </c>
      <c r="P56">
        <v>230</v>
      </c>
      <c r="Q56">
        <v>260</v>
      </c>
      <c r="R56">
        <v>270</v>
      </c>
      <c r="T56">
        <v>230</v>
      </c>
      <c r="U56">
        <v>620</v>
      </c>
      <c r="V56">
        <v>4</v>
      </c>
      <c r="W56">
        <v>526.38</v>
      </c>
    </row>
    <row r="57" spans="1:23">
      <c r="A57" t="s">
        <v>63</v>
      </c>
      <c r="B57" t="s">
        <v>17</v>
      </c>
      <c r="C57" t="s">
        <v>64</v>
      </c>
      <c r="D57">
        <v>110</v>
      </c>
      <c r="E57">
        <v>190</v>
      </c>
      <c r="F57">
        <v>215</v>
      </c>
      <c r="G57">
        <v>235</v>
      </c>
      <c r="I57">
        <v>215</v>
      </c>
      <c r="J57">
        <v>135</v>
      </c>
      <c r="K57">
        <v>142.5</v>
      </c>
      <c r="L57">
        <v>150</v>
      </c>
      <c r="N57">
        <v>142.5</v>
      </c>
      <c r="O57">
        <v>357.5</v>
      </c>
      <c r="P57">
        <v>180</v>
      </c>
      <c r="Q57">
        <v>190</v>
      </c>
      <c r="R57">
        <v>202.5</v>
      </c>
      <c r="T57">
        <v>202.5</v>
      </c>
      <c r="U57">
        <v>560</v>
      </c>
      <c r="V57">
        <v>1</v>
      </c>
      <c r="W57">
        <v>522.30304000000001</v>
      </c>
    </row>
    <row r="58" spans="1:23">
      <c r="A58" t="s">
        <v>60</v>
      </c>
      <c r="B58" t="s">
        <v>17</v>
      </c>
      <c r="C58" t="s">
        <v>24</v>
      </c>
      <c r="D58">
        <v>100</v>
      </c>
      <c r="E58">
        <v>185</v>
      </c>
      <c r="F58">
        <v>200</v>
      </c>
      <c r="G58">
        <v>215</v>
      </c>
      <c r="I58">
        <v>200</v>
      </c>
      <c r="J58">
        <v>140</v>
      </c>
      <c r="K58">
        <v>147.5</v>
      </c>
      <c r="L58">
        <v>155</v>
      </c>
      <c r="N58">
        <v>147.5</v>
      </c>
      <c r="O58">
        <v>347.5</v>
      </c>
      <c r="P58">
        <v>220</v>
      </c>
      <c r="Q58">
        <v>235</v>
      </c>
      <c r="R58">
        <v>242.5</v>
      </c>
      <c r="T58">
        <v>235</v>
      </c>
      <c r="U58">
        <v>582.5</v>
      </c>
      <c r="V58">
        <v>2</v>
      </c>
      <c r="W58">
        <v>493.3775</v>
      </c>
    </row>
    <row r="59" spans="1:23">
      <c r="A59" t="s">
        <v>59</v>
      </c>
      <c r="B59" t="s">
        <v>17</v>
      </c>
      <c r="C59" t="s">
        <v>43</v>
      </c>
      <c r="D59">
        <v>81.5</v>
      </c>
      <c r="E59">
        <v>175</v>
      </c>
      <c r="F59">
        <v>185</v>
      </c>
      <c r="G59">
        <v>195</v>
      </c>
      <c r="I59">
        <v>195</v>
      </c>
      <c r="J59">
        <v>95</v>
      </c>
      <c r="K59">
        <v>105</v>
      </c>
      <c r="L59">
        <v>112.5</v>
      </c>
      <c r="N59">
        <v>112.5</v>
      </c>
      <c r="O59">
        <v>307.5</v>
      </c>
      <c r="P59">
        <v>200</v>
      </c>
      <c r="Q59">
        <v>210</v>
      </c>
      <c r="R59">
        <v>212.5</v>
      </c>
      <c r="T59">
        <v>212.5</v>
      </c>
      <c r="U59">
        <v>520</v>
      </c>
      <c r="V59">
        <v>1</v>
      </c>
      <c r="W59">
        <v>452.92</v>
      </c>
    </row>
    <row r="60" spans="1:23">
      <c r="A60" t="s">
        <v>149</v>
      </c>
      <c r="B60" t="s">
        <v>17</v>
      </c>
      <c r="C60" t="s">
        <v>150</v>
      </c>
      <c r="D60">
        <v>90</v>
      </c>
      <c r="E60">
        <v>140</v>
      </c>
      <c r="F60">
        <v>155</v>
      </c>
      <c r="G60">
        <v>165</v>
      </c>
      <c r="I60">
        <v>165</v>
      </c>
      <c r="J60">
        <v>140</v>
      </c>
      <c r="K60">
        <v>150</v>
      </c>
      <c r="L60">
        <v>160</v>
      </c>
      <c r="M60" t="s">
        <v>158</v>
      </c>
      <c r="N60">
        <v>160</v>
      </c>
      <c r="O60">
        <v>325</v>
      </c>
      <c r="P60">
        <v>130</v>
      </c>
      <c r="Q60">
        <v>150</v>
      </c>
      <c r="R60">
        <v>165</v>
      </c>
      <c r="T60">
        <v>165</v>
      </c>
      <c r="U60">
        <v>490</v>
      </c>
      <c r="V60">
        <v>1</v>
      </c>
      <c r="W60">
        <v>424.14400000000001</v>
      </c>
    </row>
    <row r="61" spans="1:23">
      <c r="A61" t="s">
        <v>61</v>
      </c>
      <c r="B61" t="s">
        <v>17</v>
      </c>
      <c r="C61" t="s">
        <v>62</v>
      </c>
      <c r="D61">
        <v>110</v>
      </c>
      <c r="E61">
        <v>150</v>
      </c>
      <c r="F61">
        <v>165</v>
      </c>
      <c r="G61">
        <v>175</v>
      </c>
      <c r="I61">
        <v>175</v>
      </c>
      <c r="J61">
        <v>95</v>
      </c>
      <c r="K61">
        <v>102.5</v>
      </c>
      <c r="L61">
        <v>107.5</v>
      </c>
      <c r="N61">
        <v>102.5</v>
      </c>
      <c r="O61">
        <v>277.5</v>
      </c>
      <c r="P61">
        <v>160</v>
      </c>
      <c r="Q61">
        <v>172.5</v>
      </c>
      <c r="R61">
        <v>182.5</v>
      </c>
      <c r="T61">
        <v>182.5</v>
      </c>
      <c r="U61">
        <v>460</v>
      </c>
      <c r="V61">
        <v>1</v>
      </c>
      <c r="W61">
        <v>395.69200000000001</v>
      </c>
    </row>
    <row r="62" spans="1:23">
      <c r="A62" t="s">
        <v>112</v>
      </c>
      <c r="B62" t="s">
        <v>17</v>
      </c>
      <c r="C62" t="s">
        <v>43</v>
      </c>
      <c r="D62">
        <v>67.599999999999994</v>
      </c>
      <c r="E62">
        <v>100</v>
      </c>
      <c r="F62">
        <v>110</v>
      </c>
      <c r="G62">
        <v>120</v>
      </c>
      <c r="I62">
        <v>100</v>
      </c>
      <c r="J62">
        <v>120</v>
      </c>
      <c r="K62" t="s">
        <v>121</v>
      </c>
      <c r="L62" t="s">
        <v>115</v>
      </c>
      <c r="N62">
        <v>131</v>
      </c>
      <c r="O62">
        <v>231</v>
      </c>
      <c r="P62">
        <v>110</v>
      </c>
      <c r="Q62" t="s">
        <v>115</v>
      </c>
      <c r="R62" t="s">
        <v>115</v>
      </c>
      <c r="T62">
        <v>110</v>
      </c>
      <c r="U62">
        <v>341</v>
      </c>
      <c r="V62">
        <v>1</v>
      </c>
      <c r="W62">
        <v>312.36691200000001</v>
      </c>
    </row>
    <row r="63" spans="1:23">
      <c r="A63" t="s">
        <v>58</v>
      </c>
      <c r="B63" t="s">
        <v>17</v>
      </c>
      <c r="C63" t="s">
        <v>18</v>
      </c>
      <c r="D63">
        <v>55.2</v>
      </c>
      <c r="E63">
        <v>100</v>
      </c>
      <c r="F63">
        <v>100</v>
      </c>
      <c r="G63">
        <v>115</v>
      </c>
      <c r="H63" t="s">
        <v>141</v>
      </c>
      <c r="I63">
        <v>115</v>
      </c>
      <c r="J63">
        <v>77.5</v>
      </c>
      <c r="K63">
        <v>82.5</v>
      </c>
      <c r="L63">
        <v>87.5</v>
      </c>
      <c r="N63">
        <v>87.5</v>
      </c>
      <c r="O63">
        <v>202.5</v>
      </c>
      <c r="P63" t="s">
        <v>124</v>
      </c>
      <c r="Q63">
        <v>135</v>
      </c>
      <c r="R63">
        <v>145</v>
      </c>
      <c r="S63" t="s">
        <v>136</v>
      </c>
      <c r="T63">
        <v>145</v>
      </c>
      <c r="U63">
        <v>347.5</v>
      </c>
      <c r="V63">
        <v>1</v>
      </c>
      <c r="W63">
        <v>297.39049999999997</v>
      </c>
    </row>
    <row r="64" spans="1:23">
      <c r="A64" t="s">
        <v>113</v>
      </c>
      <c r="B64" t="s">
        <v>17</v>
      </c>
      <c r="C64" t="s">
        <v>159</v>
      </c>
      <c r="D64">
        <v>76.849999999999994</v>
      </c>
      <c r="E64">
        <v>110</v>
      </c>
      <c r="F64">
        <v>110</v>
      </c>
      <c r="G64">
        <v>120</v>
      </c>
      <c r="I64">
        <v>120</v>
      </c>
      <c r="J64">
        <v>55</v>
      </c>
      <c r="K64">
        <v>62.5</v>
      </c>
      <c r="L64">
        <v>65</v>
      </c>
      <c r="N64">
        <v>62.5</v>
      </c>
      <c r="O64">
        <v>182.5</v>
      </c>
      <c r="P64">
        <v>120</v>
      </c>
      <c r="Q64" t="s">
        <v>124</v>
      </c>
      <c r="R64" t="s">
        <v>144</v>
      </c>
      <c r="T64">
        <v>130</v>
      </c>
      <c r="U64">
        <v>312.5</v>
      </c>
      <c r="V64">
        <v>1</v>
      </c>
      <c r="W64">
        <v>268.25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POWERLIFTING RAW ŽENSKE</vt:lpstr>
      <vt:lpstr>POWERLIFTING RAW MOŠKI</vt:lpstr>
      <vt:lpstr>POWERLIFTING RAW WOMEN</vt:lpstr>
      <vt:lpstr>Sheet1</vt:lpstr>
      <vt:lpstr>Chart2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Jankovich</dc:creator>
  <cp:lastModifiedBy>rajka</cp:lastModifiedBy>
  <cp:lastPrinted>2012-05-18T13:48:57Z</cp:lastPrinted>
  <dcterms:created xsi:type="dcterms:W3CDTF">2012-04-07T13:23:33Z</dcterms:created>
  <dcterms:modified xsi:type="dcterms:W3CDTF">2012-06-05T16:33:15Z</dcterms:modified>
</cp:coreProperties>
</file>