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75" windowWidth="20115" windowHeight="7995"/>
  </bookViews>
  <sheets>
    <sheet name="BENCHPRESS EQ MOŠKI" sheetId="1" r:id="rId1"/>
    <sheet name="BENCHPRESS EQ ŽENSKE" sheetId="2" r:id="rId2"/>
  </sheets>
  <definedNames>
    <definedName name="OLE_LINK1" localSheetId="1">'BENCHPRESS EQ ŽENSKE'!$C$13</definedName>
  </definedNames>
  <calcPr calcId="125725"/>
</workbook>
</file>

<file path=xl/calcChain.xml><?xml version="1.0" encoding="utf-8"?>
<calcChain xmlns="http://schemas.openxmlformats.org/spreadsheetml/2006/main">
  <c r="G20" i="2"/>
  <c r="D55" i="1"/>
  <c r="D50"/>
  <c r="V9"/>
  <c r="V22"/>
  <c r="V30"/>
  <c r="V23"/>
  <c r="V24"/>
  <c r="V31"/>
  <c r="D54" s="1"/>
  <c r="V21"/>
  <c r="V29"/>
  <c r="V27"/>
  <c r="D53" s="1"/>
  <c r="V26"/>
  <c r="V25"/>
  <c r="V20"/>
  <c r="V28"/>
  <c r="V34"/>
  <c r="V42"/>
  <c r="V43"/>
  <c r="V44"/>
  <c r="D57" s="1"/>
  <c r="V40"/>
  <c r="V39"/>
  <c r="V33"/>
  <c r="V32"/>
  <c r="V38"/>
  <c r="V36"/>
  <c r="D56" s="1"/>
  <c r="V37"/>
  <c r="V41"/>
  <c r="V35"/>
  <c r="V16"/>
  <c r="V5"/>
  <c r="D49" s="1"/>
  <c r="V6"/>
  <c r="V19"/>
  <c r="V13"/>
  <c r="D52" s="1"/>
  <c r="V12"/>
  <c r="V8"/>
  <c r="V18"/>
  <c r="V15"/>
  <c r="V14"/>
  <c r="V11"/>
  <c r="V10"/>
  <c r="V17"/>
  <c r="V7"/>
  <c r="L7" i="2" l="1"/>
  <c r="L6"/>
  <c r="L9"/>
  <c r="L8"/>
  <c r="L11"/>
  <c r="L10"/>
  <c r="L12"/>
  <c r="L13"/>
  <c r="L14"/>
  <c r="L15"/>
  <c r="G23" s="1"/>
  <c r="L5"/>
  <c r="G21" l="1"/>
  <c r="G22"/>
  <c r="G19"/>
  <c r="G24"/>
</calcChain>
</file>

<file path=xl/sharedStrings.xml><?xml version="1.0" encoding="utf-8"?>
<sst xmlns="http://schemas.openxmlformats.org/spreadsheetml/2006/main" count="278" uniqueCount="141">
  <si>
    <t>GPC EUROPEAN CHAMPIONSHIP, GOLF HOTEL BLED 14/5/2011</t>
  </si>
  <si>
    <t>kat.</t>
  </si>
  <si>
    <t>No</t>
  </si>
  <si>
    <t>NAME</t>
  </si>
  <si>
    <t>TEAM</t>
  </si>
  <si>
    <t>age</t>
  </si>
  <si>
    <t>BW</t>
  </si>
  <si>
    <t>POČEP</t>
  </si>
  <si>
    <t>BENCHPRESS</t>
  </si>
  <si>
    <t>MRTVI DVIG</t>
  </si>
  <si>
    <t>POINTS</t>
  </si>
  <si>
    <t>Age points</t>
  </si>
  <si>
    <t>Reshel</t>
  </si>
  <si>
    <t xml:space="preserve">PLACE </t>
  </si>
  <si>
    <t>SURRNAME</t>
  </si>
  <si>
    <t>categ.</t>
  </si>
  <si>
    <t>naj.</t>
  </si>
  <si>
    <t>best</t>
  </si>
  <si>
    <t>Teen II (16-17)</t>
  </si>
  <si>
    <t>FRA</t>
  </si>
  <si>
    <t>OPEN</t>
  </si>
  <si>
    <t>SWI</t>
  </si>
  <si>
    <t>SRB</t>
  </si>
  <si>
    <t>RUS</t>
  </si>
  <si>
    <t>Master V (60-64)</t>
  </si>
  <si>
    <t>HUN</t>
  </si>
  <si>
    <t>SLO</t>
  </si>
  <si>
    <t>Master II (45-49)</t>
  </si>
  <si>
    <t>Junior (20-23)</t>
  </si>
  <si>
    <t>Erni Gregorčič</t>
  </si>
  <si>
    <t>SVK</t>
  </si>
  <si>
    <t>Herrmann Peter</t>
  </si>
  <si>
    <t>Master VII (70-74)</t>
  </si>
  <si>
    <t>Teen III (18-19)</t>
  </si>
  <si>
    <t>Brasseur Robert</t>
  </si>
  <si>
    <t>Krisztián KONRÁD</t>
  </si>
  <si>
    <t xml:space="preserve"> Iztok Mavsar</t>
  </si>
  <si>
    <t>Jozef PETER</t>
  </si>
  <si>
    <t>Lajos SALLAI</t>
  </si>
  <si>
    <t>140+</t>
  </si>
  <si>
    <t>Savić Rade</t>
  </si>
  <si>
    <t>Open</t>
  </si>
  <si>
    <t>Sulime Joannis</t>
  </si>
  <si>
    <t>Graff Thierry</t>
  </si>
  <si>
    <t>Gerard Catherine</t>
  </si>
  <si>
    <t>Zsolt MÁK</t>
  </si>
  <si>
    <t>Dániel ÉGEI</t>
  </si>
  <si>
    <t>Károly SZABÓ</t>
  </si>
  <si>
    <t>Gábor KATONA</t>
  </si>
  <si>
    <t>Benjamin BODNÁR</t>
  </si>
  <si>
    <t>Tamás BRAUNER</t>
  </si>
  <si>
    <t>László KOLOZSVÁRI</t>
  </si>
  <si>
    <t>Rita NAGY</t>
  </si>
  <si>
    <t xml:space="preserve">Piroska HORVÁTHNÉ BALOGH </t>
  </si>
  <si>
    <t>Dániel VARGA</t>
  </si>
  <si>
    <t>Anita Mahony</t>
  </si>
  <si>
    <t>IRL</t>
  </si>
  <si>
    <t xml:space="preserve">SERGEY STARODUBSKIY </t>
  </si>
  <si>
    <t xml:space="preserve">VICTOR MALYUGIN </t>
  </si>
  <si>
    <t>ALEXANDR EROZIDI</t>
  </si>
  <si>
    <t>LOPATSKIY GEORGY</t>
  </si>
  <si>
    <t>Patrícia KURILOVÁ</t>
  </si>
  <si>
    <t>Dagmar LIPTÁKOVÁ</t>
  </si>
  <si>
    <t>Monika PUZDEROVÁ</t>
  </si>
  <si>
    <t>Miroslav ČABA</t>
  </si>
  <si>
    <t>Ján MATEJ</t>
  </si>
  <si>
    <t>Lukáš MASÁR</t>
  </si>
  <si>
    <t>Patrik MASÁR</t>
  </si>
  <si>
    <t>Marek PIVOVARNIK</t>
  </si>
  <si>
    <t>Peter MIHALY</t>
  </si>
  <si>
    <t xml:space="preserve">Nino Pevec </t>
  </si>
  <si>
    <t>Ilijić Dalibor</t>
  </si>
  <si>
    <t>Master III (50-54)</t>
  </si>
  <si>
    <t>Master IV (55-59)</t>
  </si>
  <si>
    <t xml:space="preserve">                                                                                   BENCHPRESS EQUIPMENT</t>
  </si>
  <si>
    <t>BENCHPRESS EQUIPMENT</t>
  </si>
  <si>
    <t>90+</t>
  </si>
  <si>
    <t>FIN</t>
  </si>
  <si>
    <t>Jaakko Vänttinen</t>
  </si>
  <si>
    <t>Jani Ihalainen</t>
  </si>
  <si>
    <t>Petteri Tuomisto</t>
  </si>
  <si>
    <t>Tina Gačnik</t>
  </si>
  <si>
    <t>ANNA TURAEVA</t>
  </si>
  <si>
    <t>Ariela Amitay</t>
  </si>
  <si>
    <t>ISR</t>
  </si>
  <si>
    <t>Suzanne Sauvage</t>
  </si>
  <si>
    <t>M9</t>
  </si>
  <si>
    <t>M1</t>
  </si>
  <si>
    <t>M2</t>
  </si>
  <si>
    <t>ABSOLUTE WINNER</t>
  </si>
  <si>
    <t>-</t>
  </si>
  <si>
    <t>Peter Boroczky</t>
  </si>
  <si>
    <t>David Kiss</t>
  </si>
  <si>
    <t>Jason Joyce</t>
  </si>
  <si>
    <t>GBR</t>
  </si>
  <si>
    <t>160,0 WR</t>
  </si>
  <si>
    <t>170 WR</t>
  </si>
  <si>
    <t>167,5 WR</t>
  </si>
  <si>
    <t>45,5 WR</t>
  </si>
  <si>
    <t>132 WR</t>
  </si>
  <si>
    <t>175 WR</t>
  </si>
  <si>
    <t>200 ER</t>
  </si>
  <si>
    <t>Istvan Juhasz</t>
  </si>
  <si>
    <t>280 WR</t>
  </si>
  <si>
    <t>125,5 WR</t>
  </si>
  <si>
    <t>230 WR</t>
  </si>
  <si>
    <t>128 WR</t>
  </si>
  <si>
    <t>Gergö VAKARCS</t>
  </si>
  <si>
    <t>300 WR</t>
  </si>
  <si>
    <t>188 WR</t>
  </si>
  <si>
    <t>Michal Liska</t>
  </si>
  <si>
    <t>TEEN 3</t>
  </si>
  <si>
    <t>205 ER</t>
  </si>
  <si>
    <t>232,5 ER</t>
  </si>
  <si>
    <t>282,5 WR</t>
  </si>
  <si>
    <t>310 WR</t>
  </si>
  <si>
    <t>Peter Hosio</t>
  </si>
  <si>
    <t>250 WR</t>
  </si>
  <si>
    <t>301 ER</t>
  </si>
  <si>
    <t>280WR</t>
  </si>
  <si>
    <t>290WR</t>
  </si>
  <si>
    <t>366WR</t>
  </si>
  <si>
    <t>367,5 WR</t>
  </si>
  <si>
    <t>281ER</t>
  </si>
  <si>
    <t>370 WR</t>
  </si>
  <si>
    <t>ABSOLUTE</t>
  </si>
  <si>
    <t>1. PLACE</t>
  </si>
  <si>
    <t>2.PLACE</t>
  </si>
  <si>
    <t>3. PLACE</t>
  </si>
  <si>
    <t>1. Master</t>
  </si>
  <si>
    <t>1. Open</t>
  </si>
  <si>
    <t>1. Junior</t>
  </si>
  <si>
    <t>2. Junior</t>
  </si>
  <si>
    <t>3. Junior</t>
  </si>
  <si>
    <t>3. Open</t>
  </si>
  <si>
    <t>3. Master</t>
  </si>
  <si>
    <t>2. Open</t>
  </si>
  <si>
    <t>2. Master</t>
  </si>
  <si>
    <t>4.</t>
  </si>
  <si>
    <t>2. PLACE</t>
  </si>
  <si>
    <t>TEAM CUP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</si>
</sst>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b/>
      <sz val="10"/>
      <name val="Arial CE"/>
      <charset val="238"/>
    </font>
    <font>
      <b/>
      <sz val="10"/>
      <name val="Arial CE"/>
      <charset val="238"/>
    </font>
    <font>
      <b/>
      <sz val="20"/>
      <color indexed="9"/>
      <name val="Arial CE"/>
      <family val="2"/>
      <charset val="238"/>
    </font>
    <font>
      <b/>
      <sz val="16"/>
      <color theme="0" tint="-4.9989318521683403E-2"/>
      <name val="Arial CE"/>
      <family val="2"/>
      <charset val="238"/>
    </font>
    <font>
      <b/>
      <sz val="8"/>
      <name val="Arial CE"/>
      <charset val="238"/>
    </font>
    <font>
      <b/>
      <sz val="12"/>
      <name val="Arial CE"/>
      <charset val="238"/>
    </font>
    <font>
      <b/>
      <sz val="8"/>
      <name val="Arial CE"/>
      <family val="2"/>
      <charset val="238"/>
    </font>
    <font>
      <b/>
      <sz val="16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"/>
      <family val="2"/>
      <charset val="238"/>
    </font>
    <font>
      <sz val="8"/>
      <name val="Arial CE"/>
      <family val="2"/>
      <charset val="238"/>
    </font>
    <font>
      <b/>
      <sz val="11"/>
      <name val="Calibri"/>
      <family val="2"/>
      <charset val="238"/>
    </font>
    <font>
      <sz val="16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trike/>
      <sz val="11"/>
      <name val="Calibri"/>
      <family val="2"/>
      <charset val="238"/>
      <scheme val="minor"/>
    </font>
    <font>
      <sz val="10"/>
      <name val="Arial CE"/>
      <charset val="238"/>
    </font>
    <font>
      <b/>
      <sz val="9"/>
      <name val="Arial"/>
      <family val="2"/>
      <charset val="238"/>
    </font>
    <font>
      <sz val="11"/>
      <color rgb="FF0061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 applyNumberFormat="0" applyBorder="0" applyAlignment="0" applyProtection="0"/>
    <xf numFmtId="0" fontId="16" fillId="2" borderId="0" applyNumberFormat="0" applyBorder="0" applyAlignment="0">
      <protection locked="0"/>
    </xf>
    <xf numFmtId="0" fontId="19" fillId="8" borderId="0" applyNumberFormat="0" applyBorder="0" applyAlignment="0" applyProtection="0"/>
  </cellStyleXfs>
  <cellXfs count="292">
    <xf numFmtId="0" fontId="0" fillId="0" borderId="0" xfId="0"/>
    <xf numFmtId="0" fontId="0" fillId="0" borderId="0" xfId="0" applyBorder="1"/>
    <xf numFmtId="0" fontId="0" fillId="5" borderId="5" xfId="0" applyFont="1" applyFill="1" applyBorder="1" applyAlignment="1">
      <alignment horizontal="center"/>
    </xf>
    <xf numFmtId="164" fontId="4" fillId="5" borderId="5" xfId="0" applyNumberFormat="1" applyFont="1" applyFill="1" applyBorder="1" applyAlignment="1">
      <alignment horizontal="center"/>
    </xf>
    <xf numFmtId="0" fontId="1" fillId="0" borderId="0" xfId="0" applyFont="1" applyBorder="1"/>
    <xf numFmtId="0" fontId="11" fillId="0" borderId="0" xfId="0" applyFont="1" applyBorder="1" applyAlignment="1">
      <alignment horizontal="center" vertical="center" wrapText="1"/>
    </xf>
    <xf numFmtId="14" fontId="11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1" fillId="6" borderId="0" xfId="0" applyNumberFormat="1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14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49" fontId="9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vertical="center" wrapText="1"/>
    </xf>
    <xf numFmtId="14" fontId="11" fillId="0" borderId="0" xfId="0" applyNumberFormat="1" applyFont="1" applyBorder="1" applyAlignment="1">
      <alignment vertical="center" wrapText="1"/>
    </xf>
    <xf numFmtId="14" fontId="9" fillId="0" borderId="0" xfId="0" applyNumberFormat="1" applyFont="1" applyBorder="1" applyAlignment="1">
      <alignment horizontal="right" vertical="center" wrapText="1"/>
    </xf>
    <xf numFmtId="0" fontId="0" fillId="5" borderId="5" xfId="0" applyFont="1" applyFill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49" fontId="7" fillId="7" borderId="1" xfId="0" applyNumberFormat="1" applyFont="1" applyFill="1" applyBorder="1" applyAlignment="1">
      <alignment horizontal="center" vertical="center"/>
    </xf>
    <xf numFmtId="0" fontId="0" fillId="5" borderId="17" xfId="0" applyFont="1" applyFill="1" applyBorder="1" applyAlignment="1">
      <alignment horizontal="center"/>
    </xf>
    <xf numFmtId="164" fontId="4" fillId="5" borderId="17" xfId="0" applyNumberFormat="1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1" fillId="5" borderId="27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/>
    </xf>
    <xf numFmtId="164" fontId="1" fillId="0" borderId="15" xfId="0" applyNumberFormat="1" applyFont="1" applyFill="1" applyBorder="1" applyAlignment="1">
      <alignment horizontal="center"/>
    </xf>
    <xf numFmtId="1" fontId="6" fillId="0" borderId="16" xfId="0" applyNumberFormat="1" applyFont="1" applyFill="1" applyBorder="1" applyAlignment="1">
      <alignment horizontal="center"/>
    </xf>
    <xf numFmtId="164" fontId="0" fillId="0" borderId="0" xfId="0" applyNumberFormat="1" applyFill="1" applyBorder="1"/>
    <xf numFmtId="0" fontId="8" fillId="0" borderId="1" xfId="0" applyFont="1" applyFill="1" applyBorder="1" applyAlignment="1">
      <alignment horizontal="center"/>
    </xf>
    <xf numFmtId="164" fontId="0" fillId="0" borderId="3" xfId="0" applyNumberFormat="1" applyFont="1" applyFill="1" applyBorder="1" applyAlignment="1">
      <alignment horizontal="center"/>
    </xf>
    <xf numFmtId="1" fontId="6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" fontId="6" fillId="0" borderId="21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center" wrapText="1"/>
    </xf>
    <xf numFmtId="164" fontId="0" fillId="0" borderId="3" xfId="0" applyNumberForma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164" fontId="19" fillId="8" borderId="0" xfId="2" applyNumberFormat="1" applyBorder="1" applyAlignment="1">
      <alignment horizontal="center"/>
    </xf>
    <xf numFmtId="164" fontId="16" fillId="2" borderId="3" xfId="1" applyNumberFormat="1" applyBorder="1" applyAlignment="1">
      <alignment horizontal="center"/>
      <protection locked="0"/>
    </xf>
    <xf numFmtId="164" fontId="19" fillId="8" borderId="3" xfId="2" applyNumberFormat="1" applyBorder="1" applyAlignment="1">
      <alignment horizontal="center"/>
    </xf>
    <xf numFmtId="164" fontId="16" fillId="2" borderId="0" xfId="1" applyNumberFormat="1" applyBorder="1" applyAlignment="1">
      <alignment horizontal="center"/>
      <protection locked="0"/>
    </xf>
    <xf numFmtId="164" fontId="0" fillId="0" borderId="0" xfId="0" applyNumberFormat="1" applyFont="1" applyFill="1" applyBorder="1" applyAlignment="1">
      <alignment horizontal="center"/>
    </xf>
    <xf numFmtId="14" fontId="0" fillId="0" borderId="0" xfId="0" applyNumberFormat="1" applyFont="1" applyFill="1" applyBorder="1" applyAlignment="1">
      <alignment horizontal="center"/>
    </xf>
    <xf numFmtId="0" fontId="0" fillId="0" borderId="3" xfId="0" applyFill="1" applyBorder="1"/>
    <xf numFmtId="2" fontId="0" fillId="0" borderId="3" xfId="0" applyNumberFormat="1" applyFill="1" applyBorder="1" applyAlignment="1">
      <alignment horizontal="center"/>
    </xf>
    <xf numFmtId="14" fontId="0" fillId="0" borderId="15" xfId="0" applyNumberFormat="1" applyFont="1" applyFill="1" applyBorder="1" applyAlignment="1">
      <alignment horizontal="center"/>
    </xf>
    <xf numFmtId="0" fontId="0" fillId="0" borderId="0" xfId="0" applyNumberFormat="1" applyFill="1" applyBorder="1"/>
    <xf numFmtId="0" fontId="0" fillId="0" borderId="3" xfId="0" applyNumberFormat="1" applyFill="1" applyBorder="1"/>
    <xf numFmtId="2" fontId="1" fillId="0" borderId="0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15" xfId="0" applyNumberForma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14" fontId="9" fillId="0" borderId="3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/>
    <xf numFmtId="1" fontId="1" fillId="0" borderId="0" xfId="0" applyNumberFormat="1" applyFont="1" applyBorder="1"/>
    <xf numFmtId="2" fontId="0" fillId="0" borderId="0" xfId="0" applyNumberFormat="1" applyFill="1" applyBorder="1"/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3" fillId="4" borderId="2" xfId="0" applyFont="1" applyFill="1" applyBorder="1" applyAlignment="1" applyProtection="1">
      <alignment horizontal="center"/>
      <protection locked="0"/>
    </xf>
    <xf numFmtId="0" fontId="3" fillId="4" borderId="3" xfId="0" applyFont="1" applyFill="1" applyBorder="1" applyAlignment="1" applyProtection="1">
      <alignment horizontal="center"/>
      <protection locked="0"/>
    </xf>
    <xf numFmtId="0" fontId="3" fillId="4" borderId="18" xfId="0" applyFont="1" applyFill="1" applyBorder="1" applyAlignment="1" applyProtection="1">
      <alignment horizontal="center"/>
      <protection locked="0"/>
    </xf>
    <xf numFmtId="49" fontId="0" fillId="5" borderId="4" xfId="0" applyNumberFormat="1" applyFont="1" applyFill="1" applyBorder="1" applyAlignment="1">
      <alignment horizontal="center"/>
    </xf>
    <xf numFmtId="49" fontId="1" fillId="5" borderId="23" xfId="0" applyNumberFormat="1" applyFont="1" applyFill="1" applyBorder="1" applyAlignment="1">
      <alignment horizontal="center"/>
    </xf>
    <xf numFmtId="0" fontId="0" fillId="5" borderId="4" xfId="0" applyFont="1" applyFill="1" applyBorder="1" applyAlignment="1">
      <alignment horizontal="center" wrapText="1"/>
    </xf>
    <xf numFmtId="0" fontId="1" fillId="5" borderId="23" xfId="0" applyFont="1" applyFill="1" applyBorder="1" applyAlignment="1">
      <alignment horizontal="center" wrapText="1"/>
    </xf>
    <xf numFmtId="0" fontId="0" fillId="5" borderId="5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2" fontId="4" fillId="5" borderId="5" xfId="0" applyNumberFormat="1" applyFont="1" applyFill="1" applyBorder="1" applyAlignment="1">
      <alignment horizontal="center"/>
    </xf>
    <xf numFmtId="2" fontId="4" fillId="5" borderId="17" xfId="0" applyNumberFormat="1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2" fontId="0" fillId="5" borderId="11" xfId="0" applyNumberFormat="1" applyFont="1" applyFill="1" applyBorder="1" applyAlignment="1">
      <alignment horizontal="center"/>
    </xf>
    <xf numFmtId="0" fontId="0" fillId="5" borderId="5" xfId="0" applyFont="1" applyFill="1" applyBorder="1" applyAlignment="1">
      <alignment horizontal="center" wrapText="1"/>
    </xf>
    <xf numFmtId="0" fontId="0" fillId="5" borderId="11" xfId="0" applyFont="1" applyFill="1" applyBorder="1" applyAlignment="1">
      <alignment horizontal="center" wrapText="1"/>
    </xf>
    <xf numFmtId="1" fontId="6" fillId="5" borderId="5" xfId="0" applyNumberFormat="1" applyFont="1" applyFill="1" applyBorder="1" applyAlignment="1">
      <alignment horizontal="center" wrapText="1"/>
    </xf>
    <xf numFmtId="0" fontId="7" fillId="0" borderId="1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4" borderId="8" xfId="0" applyFont="1" applyFill="1" applyBorder="1" applyAlignment="1" applyProtection="1">
      <alignment horizontal="left"/>
      <protection locked="0"/>
    </xf>
    <xf numFmtId="0" fontId="3" fillId="4" borderId="9" xfId="0" applyFont="1" applyFill="1" applyBorder="1" applyAlignment="1" applyProtection="1">
      <alignment horizontal="left"/>
      <protection locked="0"/>
    </xf>
    <xf numFmtId="0" fontId="3" fillId="4" borderId="10" xfId="0" applyFont="1" applyFill="1" applyBorder="1" applyAlignment="1" applyProtection="1">
      <alignment horizontal="left"/>
      <protection locked="0"/>
    </xf>
    <xf numFmtId="49" fontId="1" fillId="5" borderId="12" xfId="0" applyNumberFormat="1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 wrapText="1"/>
    </xf>
    <xf numFmtId="0" fontId="0" fillId="5" borderId="11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0" fillId="5" borderId="20" xfId="0" applyFont="1" applyFill="1" applyBorder="1" applyAlignment="1">
      <alignment horizontal="center" wrapText="1"/>
    </xf>
    <xf numFmtId="0" fontId="6" fillId="5" borderId="17" xfId="0" applyFont="1" applyFill="1" applyBorder="1" applyAlignment="1">
      <alignment horizontal="center" wrapText="1"/>
    </xf>
    <xf numFmtId="0" fontId="7" fillId="0" borderId="13" xfId="0" applyFont="1" applyFill="1" applyBorder="1" applyAlignment="1">
      <alignment horizontal="center" vertical="center"/>
    </xf>
    <xf numFmtId="0" fontId="0" fillId="5" borderId="17" xfId="0" applyFont="1" applyFill="1" applyBorder="1" applyAlignment="1">
      <alignment horizontal="center" wrapText="1"/>
    </xf>
    <xf numFmtId="0" fontId="7" fillId="0" borderId="1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64" fontId="19" fillId="8" borderId="9" xfId="2" applyNumberFormat="1" applyBorder="1" applyAlignment="1">
      <alignment horizontal="center"/>
    </xf>
    <xf numFmtId="0" fontId="8" fillId="7" borderId="14" xfId="0" applyFont="1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14" fontId="0" fillId="7" borderId="15" xfId="0" applyNumberFormat="1" applyFont="1" applyFill="1" applyBorder="1" applyAlignment="1">
      <alignment horizontal="center"/>
    </xf>
    <xf numFmtId="0" fontId="0" fillId="7" borderId="15" xfId="0" applyFont="1" applyFill="1" applyBorder="1" applyAlignment="1">
      <alignment horizontal="center"/>
    </xf>
    <xf numFmtId="164" fontId="1" fillId="7" borderId="15" xfId="0" applyNumberFormat="1" applyFont="1" applyFill="1" applyBorder="1" applyAlignment="1">
      <alignment horizontal="center"/>
    </xf>
    <xf numFmtId="164" fontId="16" fillId="7" borderId="15" xfId="1" applyNumberFormat="1" applyFill="1" applyBorder="1" applyAlignment="1">
      <alignment horizontal="center"/>
      <protection locked="0"/>
    </xf>
    <xf numFmtId="164" fontId="0" fillId="7" borderId="15" xfId="0" applyNumberFormat="1" applyFill="1" applyBorder="1" applyAlignment="1">
      <alignment horizontal="center"/>
    </xf>
    <xf numFmtId="164" fontId="0" fillId="7" borderId="15" xfId="0" applyNumberFormat="1" applyFont="1" applyFill="1" applyBorder="1" applyAlignment="1">
      <alignment horizontal="center"/>
    </xf>
    <xf numFmtId="2" fontId="1" fillId="7" borderId="15" xfId="0" applyNumberFormat="1" applyFont="1" applyFill="1" applyBorder="1" applyAlignment="1">
      <alignment horizontal="center"/>
    </xf>
    <xf numFmtId="0" fontId="0" fillId="7" borderId="15" xfId="0" applyNumberFormat="1" applyFill="1" applyBorder="1"/>
    <xf numFmtId="2" fontId="0" fillId="7" borderId="15" xfId="0" applyNumberFormat="1" applyFill="1" applyBorder="1" applyAlignment="1">
      <alignment horizontal="center"/>
    </xf>
    <xf numFmtId="1" fontId="6" fillId="7" borderId="16" xfId="0" applyNumberFormat="1" applyFont="1" applyFill="1" applyBorder="1" applyAlignment="1">
      <alignment horizontal="center"/>
    </xf>
    <xf numFmtId="0" fontId="0" fillId="7" borderId="0" xfId="0" applyFill="1" applyBorder="1"/>
    <xf numFmtId="0" fontId="8" fillId="7" borderId="2" xfId="0" applyFont="1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9" fillId="7" borderId="3" xfId="0" applyFont="1" applyFill="1" applyBorder="1" applyAlignment="1">
      <alignment horizontal="center" vertical="center" wrapText="1"/>
    </xf>
    <xf numFmtId="0" fontId="0" fillId="7" borderId="3" xfId="0" applyFont="1" applyFill="1" applyBorder="1" applyAlignment="1">
      <alignment horizontal="center"/>
    </xf>
    <xf numFmtId="164" fontId="0" fillId="7" borderId="3" xfId="0" applyNumberFormat="1" applyFill="1" applyBorder="1" applyAlignment="1">
      <alignment horizontal="center"/>
    </xf>
    <xf numFmtId="164" fontId="1" fillId="7" borderId="3" xfId="0" applyNumberFormat="1" applyFont="1" applyFill="1" applyBorder="1" applyAlignment="1">
      <alignment horizontal="center"/>
    </xf>
    <xf numFmtId="164" fontId="16" fillId="7" borderId="3" xfId="1" applyNumberFormat="1" applyFill="1" applyBorder="1" applyAlignment="1">
      <alignment horizontal="center"/>
      <protection locked="0"/>
    </xf>
    <xf numFmtId="164" fontId="19" fillId="7" borderId="3" xfId="2" applyNumberFormat="1" applyFill="1" applyBorder="1" applyAlignment="1">
      <alignment horizontal="center"/>
    </xf>
    <xf numFmtId="164" fontId="0" fillId="7" borderId="3" xfId="0" applyNumberFormat="1" applyFont="1" applyFill="1" applyBorder="1" applyAlignment="1">
      <alignment horizontal="center"/>
    </xf>
    <xf numFmtId="2" fontId="1" fillId="7" borderId="3" xfId="0" applyNumberFormat="1" applyFont="1" applyFill="1" applyBorder="1" applyAlignment="1">
      <alignment horizontal="center"/>
    </xf>
    <xf numFmtId="0" fontId="0" fillId="7" borderId="3" xfId="0" applyNumberFormat="1" applyFill="1" applyBorder="1"/>
    <xf numFmtId="2" fontId="0" fillId="7" borderId="3" xfId="0" applyNumberFormat="1" applyFill="1" applyBorder="1" applyAlignment="1">
      <alignment horizontal="center"/>
    </xf>
    <xf numFmtId="1" fontId="6" fillId="7" borderId="18" xfId="0" applyNumberFormat="1" applyFont="1" applyFill="1" applyBorder="1" applyAlignment="1">
      <alignment horizontal="center"/>
    </xf>
    <xf numFmtId="164" fontId="19" fillId="7" borderId="15" xfId="2" applyNumberFormat="1" applyFill="1" applyBorder="1" applyAlignment="1">
      <alignment horizontal="center"/>
    </xf>
    <xf numFmtId="14" fontId="0" fillId="7" borderId="3" xfId="0" applyNumberFormat="1" applyFont="1" applyFill="1" applyBorder="1" applyAlignment="1">
      <alignment horizontal="center"/>
    </xf>
    <xf numFmtId="0" fontId="11" fillId="7" borderId="15" xfId="0" applyFont="1" applyFill="1" applyBorder="1" applyAlignment="1">
      <alignment horizontal="center" vertical="center" wrapText="1"/>
    </xf>
    <xf numFmtId="14" fontId="11" fillId="7" borderId="15" xfId="0" applyNumberFormat="1" applyFont="1" applyFill="1" applyBorder="1" applyAlignment="1">
      <alignment horizontal="center" vertical="center" wrapText="1"/>
    </xf>
    <xf numFmtId="0" fontId="0" fillId="7" borderId="15" xfId="0" applyFill="1" applyBorder="1"/>
    <xf numFmtId="0" fontId="8" fillId="7" borderId="1" xfId="0" applyFont="1" applyFill="1" applyBorder="1" applyAlignment="1">
      <alignment horizontal="center"/>
    </xf>
    <xf numFmtId="0" fontId="11" fillId="7" borderId="0" xfId="0" applyFont="1" applyFill="1" applyBorder="1" applyAlignment="1">
      <alignment horizontal="center" vertical="center" wrapText="1"/>
    </xf>
    <xf numFmtId="14" fontId="11" fillId="7" borderId="0" xfId="0" applyNumberFormat="1" applyFont="1" applyFill="1" applyBorder="1" applyAlignment="1">
      <alignment horizontal="center" vertical="center" wrapText="1"/>
    </xf>
    <xf numFmtId="0" fontId="9" fillId="7" borderId="0" xfId="0" applyFont="1" applyFill="1" applyBorder="1" applyAlignment="1">
      <alignment horizontal="center" vertical="center" wrapText="1"/>
    </xf>
    <xf numFmtId="164" fontId="0" fillId="7" borderId="0" xfId="0" applyNumberFormat="1" applyFill="1" applyBorder="1" applyAlignment="1">
      <alignment horizontal="center"/>
    </xf>
    <xf numFmtId="164" fontId="1" fillId="7" borderId="0" xfId="0" applyNumberFormat="1" applyFont="1" applyFill="1" applyBorder="1" applyAlignment="1">
      <alignment horizontal="center"/>
    </xf>
    <xf numFmtId="164" fontId="16" fillId="7" borderId="0" xfId="1" applyNumberFormat="1" applyFill="1" applyBorder="1" applyAlignment="1">
      <alignment horizontal="center"/>
      <protection locked="0"/>
    </xf>
    <xf numFmtId="164" fontId="0" fillId="7" borderId="0" xfId="0" applyNumberFormat="1" applyFont="1" applyFill="1" applyBorder="1" applyAlignment="1">
      <alignment horizontal="center"/>
    </xf>
    <xf numFmtId="2" fontId="1" fillId="7" borderId="0" xfId="0" applyNumberFormat="1" applyFont="1" applyFill="1" applyBorder="1" applyAlignment="1">
      <alignment horizontal="center"/>
    </xf>
    <xf numFmtId="0" fontId="0" fillId="7" borderId="0" xfId="0" applyNumberFormat="1" applyFill="1" applyBorder="1"/>
    <xf numFmtId="2" fontId="0" fillId="7" borderId="0" xfId="0" applyNumberFormat="1" applyFill="1" applyBorder="1" applyAlignment="1">
      <alignment horizontal="center"/>
    </xf>
    <xf numFmtId="1" fontId="6" fillId="7" borderId="21" xfId="0" applyNumberFormat="1" applyFont="1" applyFill="1" applyBorder="1" applyAlignment="1">
      <alignment horizontal="center"/>
    </xf>
    <xf numFmtId="164" fontId="19" fillId="7" borderId="0" xfId="2" applyNumberFormat="1" applyFill="1" applyBorder="1" applyAlignment="1">
      <alignment horizontal="center"/>
    </xf>
    <xf numFmtId="0" fontId="11" fillId="7" borderId="3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10" fillId="7" borderId="15" xfId="0" applyNumberFormat="1" applyFont="1" applyFill="1" applyBorder="1" applyAlignment="1">
      <alignment horizontal="center"/>
    </xf>
    <xf numFmtId="0" fontId="0" fillId="7" borderId="0" xfId="0" applyFont="1" applyFill="1" applyBorder="1" applyAlignment="1">
      <alignment horizontal="center"/>
    </xf>
    <xf numFmtId="0" fontId="0" fillId="7" borderId="3" xfId="0" applyFill="1" applyBorder="1"/>
    <xf numFmtId="0" fontId="15" fillId="7" borderId="1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11" fillId="0" borderId="15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 vertical="center" wrapText="1"/>
    </xf>
    <xf numFmtId="14" fontId="0" fillId="0" borderId="3" xfId="0" applyNumberFormat="1" applyFont="1" applyFill="1" applyBorder="1" applyAlignment="1">
      <alignment horizontal="center"/>
    </xf>
    <xf numFmtId="14" fontId="9" fillId="0" borderId="15" xfId="0" applyNumberFormat="1" applyFont="1" applyFill="1" applyBorder="1" applyAlignment="1">
      <alignment horizontal="center" vertical="center" wrapText="1"/>
    </xf>
    <xf numFmtId="14" fontId="9" fillId="7" borderId="3" xfId="0" applyNumberFormat="1" applyFont="1" applyFill="1" applyBorder="1" applyAlignment="1">
      <alignment horizontal="center" vertical="center" wrapText="1"/>
    </xf>
    <xf numFmtId="14" fontId="9" fillId="7" borderId="0" xfId="0" applyNumberFormat="1" applyFont="1" applyFill="1" applyBorder="1" applyAlignment="1">
      <alignment horizontal="center" vertical="center" wrapText="1"/>
    </xf>
    <xf numFmtId="164" fontId="0" fillId="0" borderId="9" xfId="0" applyNumberFormat="1" applyFill="1" applyBorder="1" applyAlignment="1">
      <alignment horizontal="center"/>
    </xf>
    <xf numFmtId="164" fontId="1" fillId="0" borderId="9" xfId="0" applyNumberFormat="1" applyFont="1" applyFill="1" applyBorder="1" applyAlignment="1">
      <alignment horizontal="center"/>
    </xf>
    <xf numFmtId="164" fontId="0" fillId="0" borderId="9" xfId="0" applyNumberFormat="1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0" fontId="0" fillId="0" borderId="15" xfId="0" applyFill="1" applyBorder="1"/>
    <xf numFmtId="0" fontId="10" fillId="7" borderId="3" xfId="0" applyNumberFormat="1" applyFont="1" applyFill="1" applyBorder="1" applyAlignment="1">
      <alignment horizontal="center"/>
    </xf>
    <xf numFmtId="0" fontId="0" fillId="0" borderId="9" xfId="0" applyNumberFormat="1" applyFill="1" applyBorder="1"/>
    <xf numFmtId="2" fontId="0" fillId="0" borderId="9" xfId="0" applyNumberFormat="1" applyFill="1" applyBorder="1" applyAlignment="1">
      <alignment horizontal="center"/>
    </xf>
    <xf numFmtId="1" fontId="6" fillId="0" borderId="10" xfId="0" applyNumberFormat="1" applyFont="1" applyFill="1" applyBorder="1" applyAlignment="1">
      <alignment horizontal="center"/>
    </xf>
    <xf numFmtId="0" fontId="1" fillId="5" borderId="28" xfId="0" applyFont="1" applyFill="1" applyBorder="1" applyAlignment="1">
      <alignment horizontal="center"/>
    </xf>
    <xf numFmtId="0" fontId="1" fillId="5" borderId="29" xfId="0" applyFont="1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1" fillId="5" borderId="31" xfId="0" applyFont="1" applyFill="1" applyBorder="1" applyAlignment="1">
      <alignment horizontal="center"/>
    </xf>
    <xf numFmtId="2" fontId="1" fillId="5" borderId="20" xfId="0" applyNumberFormat="1" applyFont="1" applyFill="1" applyBorder="1" applyAlignment="1">
      <alignment horizontal="center"/>
    </xf>
    <xf numFmtId="1" fontId="6" fillId="5" borderId="17" xfId="0" applyNumberFormat="1" applyFont="1" applyFill="1" applyBorder="1" applyAlignment="1">
      <alignment horizontal="center" wrapText="1"/>
    </xf>
    <xf numFmtId="14" fontId="11" fillId="0" borderId="0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/>
    </xf>
    <xf numFmtId="14" fontId="11" fillId="0" borderId="3" xfId="0" applyNumberFormat="1" applyFont="1" applyFill="1" applyBorder="1" applyAlignment="1">
      <alignment horizontal="center" vertical="center" wrapText="1"/>
    </xf>
    <xf numFmtId="0" fontId="7" fillId="7" borderId="17" xfId="0" applyNumberFormat="1" applyFont="1" applyFill="1" applyBorder="1" applyAlignment="1">
      <alignment horizontal="center" vertical="center"/>
    </xf>
    <xf numFmtId="0" fontId="7" fillId="7" borderId="13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vertical="center"/>
    </xf>
    <xf numFmtId="0" fontId="7" fillId="7" borderId="5" xfId="0" applyNumberFormat="1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vertical="center"/>
    </xf>
    <xf numFmtId="0" fontId="8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14" fontId="0" fillId="0" borderId="9" xfId="0" applyNumberFormat="1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4" fontId="16" fillId="2" borderId="9" xfId="1" applyNumberFormat="1" applyBorder="1" applyAlignment="1">
      <alignment horizontal="center"/>
      <protection locked="0"/>
    </xf>
    <xf numFmtId="0" fontId="0" fillId="0" borderId="9" xfId="0" applyFill="1" applyBorder="1"/>
    <xf numFmtId="164" fontId="19" fillId="0" borderId="3" xfId="2" applyNumberFormat="1" applyFill="1" applyBorder="1" applyAlignment="1">
      <alignment horizontal="center"/>
    </xf>
    <xf numFmtId="164" fontId="16" fillId="0" borderId="3" xfId="1" applyNumberFormat="1" applyFill="1" applyBorder="1" applyAlignment="1">
      <alignment horizontal="center"/>
      <protection locked="0"/>
    </xf>
    <xf numFmtId="164" fontId="1" fillId="0" borderId="13" xfId="0" applyNumberFormat="1" applyFont="1" applyFill="1" applyBorder="1" applyAlignment="1">
      <alignment horizontal="center"/>
    </xf>
    <xf numFmtId="164" fontId="16" fillId="0" borderId="8" xfId="1" applyNumberFormat="1" applyFill="1" applyBorder="1" applyAlignment="1">
      <alignment horizontal="center"/>
      <protection locked="0"/>
    </xf>
    <xf numFmtId="164" fontId="19" fillId="0" borderId="9" xfId="2" applyNumberFormat="1" applyFill="1" applyBorder="1" applyAlignment="1">
      <alignment horizontal="center"/>
    </xf>
    <xf numFmtId="164" fontId="19" fillId="0" borderId="9" xfId="2" applyNumberFormat="1" applyFill="1" applyBorder="1" applyAlignment="1" applyProtection="1">
      <alignment horizontal="center"/>
      <protection locked="0"/>
    </xf>
    <xf numFmtId="164" fontId="1" fillId="0" borderId="22" xfId="0" applyNumberFormat="1" applyFont="1" applyFill="1" applyBorder="1" applyAlignment="1">
      <alignment horizontal="center"/>
    </xf>
    <xf numFmtId="164" fontId="19" fillId="0" borderId="14" xfId="2" applyNumberFormat="1" applyFill="1" applyBorder="1" applyAlignment="1">
      <alignment horizontal="center"/>
    </xf>
    <xf numFmtId="164" fontId="19" fillId="0" borderId="15" xfId="2" applyNumberForma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164" fontId="19" fillId="0" borderId="2" xfId="2" applyNumberFormat="1" applyFill="1" applyBorder="1" applyAlignment="1">
      <alignment horizontal="center"/>
    </xf>
    <xf numFmtId="164" fontId="16" fillId="0" borderId="15" xfId="1" applyNumberFormat="1" applyFill="1" applyBorder="1" applyAlignment="1">
      <alignment horizontal="center"/>
      <protection locked="0"/>
    </xf>
    <xf numFmtId="164" fontId="16" fillId="0" borderId="9" xfId="1" applyNumberFormat="1" applyFill="1" applyBorder="1" applyAlignment="1">
      <alignment horizontal="center"/>
      <protection locked="0"/>
    </xf>
    <xf numFmtId="164" fontId="19" fillId="0" borderId="8" xfId="2" applyNumberFormat="1" applyFill="1" applyBorder="1" applyAlignment="1">
      <alignment horizontal="center"/>
    </xf>
    <xf numFmtId="164" fontId="16" fillId="0" borderId="0" xfId="1" applyNumberFormat="1" applyFill="1" applyBorder="1" applyAlignment="1">
      <alignment horizontal="center"/>
      <protection locked="0"/>
    </xf>
    <xf numFmtId="164" fontId="1" fillId="0" borderId="17" xfId="0" applyNumberFormat="1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0" borderId="0" xfId="0" applyFont="1" applyFill="1" applyBorder="1"/>
    <xf numFmtId="0" fontId="7" fillId="0" borderId="19" xfId="0" applyFont="1" applyFill="1" applyBorder="1" applyAlignment="1">
      <alignment horizontal="center" vertical="center"/>
    </xf>
    <xf numFmtId="164" fontId="19" fillId="0" borderId="0" xfId="2" applyNumberFormat="1" applyFill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2" fontId="18" fillId="0" borderId="15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2" fontId="18" fillId="0" borderId="3" xfId="0" applyNumberFormat="1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/>
    </xf>
    <xf numFmtId="2" fontId="18" fillId="0" borderId="9" xfId="0" applyNumberFormat="1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 vertical="center" wrapText="1"/>
    </xf>
    <xf numFmtId="2" fontId="0" fillId="0" borderId="15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2" fontId="4" fillId="5" borderId="14" xfId="0" applyNumberFormat="1" applyFont="1" applyFill="1" applyBorder="1" applyAlignment="1">
      <alignment horizontal="center"/>
    </xf>
    <xf numFmtId="2" fontId="4" fillId="5" borderId="1" xfId="0" applyNumberFormat="1" applyFont="1" applyFill="1" applyBorder="1" applyAlignment="1">
      <alignment horizontal="center"/>
    </xf>
    <xf numFmtId="0" fontId="1" fillId="5" borderId="32" xfId="0" applyFont="1" applyFill="1" applyBorder="1" applyAlignment="1">
      <alignment horizontal="center"/>
    </xf>
    <xf numFmtId="164" fontId="1" fillId="0" borderId="10" xfId="0" applyNumberFormat="1" applyFont="1" applyFill="1" applyBorder="1" applyAlignment="1">
      <alignment horizontal="center"/>
    </xf>
    <xf numFmtId="164" fontId="0" fillId="0" borderId="16" xfId="0" applyNumberFormat="1" applyFont="1" applyFill="1" applyBorder="1" applyAlignment="1">
      <alignment horizontal="center"/>
    </xf>
    <xf numFmtId="164" fontId="16" fillId="0" borderId="2" xfId="1" applyNumberFormat="1" applyFill="1" applyBorder="1" applyAlignment="1">
      <alignment horizontal="center"/>
      <protection locked="0"/>
    </xf>
    <xf numFmtId="164" fontId="1" fillId="0" borderId="18" xfId="0" applyNumberFormat="1" applyFont="1" applyFill="1" applyBorder="1" applyAlignment="1">
      <alignment horizontal="center"/>
    </xf>
    <xf numFmtId="164" fontId="1" fillId="0" borderId="16" xfId="0" applyNumberFormat="1" applyFont="1" applyFill="1" applyBorder="1" applyAlignment="1">
      <alignment horizontal="center"/>
    </xf>
    <xf numFmtId="164" fontId="16" fillId="0" borderId="1" xfId="1" applyNumberFormat="1" applyFill="1" applyBorder="1" applyAlignment="1">
      <alignment horizontal="center"/>
      <protection locked="0"/>
    </xf>
    <xf numFmtId="164" fontId="1" fillId="0" borderId="21" xfId="0" applyNumberFormat="1" applyFont="1" applyFill="1" applyBorder="1" applyAlignment="1">
      <alignment horizontal="center"/>
    </xf>
    <xf numFmtId="0" fontId="0" fillId="5" borderId="16" xfId="0" applyFont="1" applyFill="1" applyBorder="1" applyAlignment="1">
      <alignment horizontal="center" wrapText="1"/>
    </xf>
    <xf numFmtId="0" fontId="0" fillId="5" borderId="21" xfId="0" applyFont="1" applyFill="1" applyBorder="1" applyAlignment="1">
      <alignment horizontal="center" wrapText="1"/>
    </xf>
    <xf numFmtId="164" fontId="0" fillId="0" borderId="5" xfId="0" applyNumberFormat="1" applyFont="1" applyFill="1" applyBorder="1" applyAlignment="1">
      <alignment horizontal="center"/>
    </xf>
    <xf numFmtId="0" fontId="0" fillId="5" borderId="23" xfId="0" applyFont="1" applyFill="1" applyBorder="1" applyAlignment="1">
      <alignment horizontal="center" wrapText="1"/>
    </xf>
    <xf numFmtId="0" fontId="6" fillId="5" borderId="16" xfId="0" applyFont="1" applyFill="1" applyBorder="1" applyAlignment="1">
      <alignment horizontal="center" wrapText="1"/>
    </xf>
    <xf numFmtId="0" fontId="6" fillId="5" borderId="21" xfId="0" applyFont="1" applyFill="1" applyBorder="1" applyAlignment="1">
      <alignment horizontal="center" wrapText="1"/>
    </xf>
    <xf numFmtId="1" fontId="6" fillId="0" borderId="22" xfId="0" applyNumberFormat="1" applyFont="1" applyFill="1" applyBorder="1" applyAlignment="1">
      <alignment horizontal="center"/>
    </xf>
    <xf numFmtId="1" fontId="6" fillId="0" borderId="5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1" fontId="6" fillId="0" borderId="17" xfId="0" applyNumberFormat="1" applyFont="1" applyFill="1" applyBorder="1" applyAlignment="1">
      <alignment horizontal="center"/>
    </xf>
    <xf numFmtId="0" fontId="0" fillId="0" borderId="14" xfId="0" applyFill="1" applyBorder="1"/>
    <xf numFmtId="0" fontId="0" fillId="0" borderId="16" xfId="0" applyFill="1" applyBorder="1"/>
    <xf numFmtId="0" fontId="0" fillId="0" borderId="1" xfId="0" applyFill="1" applyBorder="1"/>
    <xf numFmtId="0" fontId="0" fillId="0" borderId="21" xfId="0" applyFill="1" applyBorder="1"/>
    <xf numFmtId="164" fontId="10" fillId="0" borderId="21" xfId="0" applyNumberFormat="1" applyFon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0" fontId="9" fillId="0" borderId="21" xfId="0" applyFont="1" applyBorder="1" applyAlignment="1">
      <alignment horizontal="center"/>
    </xf>
    <xf numFmtId="164" fontId="0" fillId="0" borderId="21" xfId="0" applyNumberFormat="1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164" fontId="10" fillId="0" borderId="18" xfId="0" applyNumberFormat="1" applyFont="1" applyFill="1" applyBorder="1" applyAlignment="1">
      <alignment horizontal="center"/>
    </xf>
  </cellXfs>
  <cellStyles count="3">
    <cellStyle name="Bad" xfId="1" builtinId="27"/>
    <cellStyle name="Good" xfId="2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2060"/>
  </sheetPr>
  <dimension ref="A1:AD72"/>
  <sheetViews>
    <sheetView tabSelected="1" topLeftCell="A28" zoomScaleNormal="100" workbookViewId="0">
      <selection activeCell="P50" sqref="P50"/>
    </sheetView>
  </sheetViews>
  <sheetFormatPr defaultRowHeight="20.25"/>
  <cols>
    <col min="1" max="1" width="16" style="29" customWidth="1"/>
    <col min="2" max="2" width="3.42578125" style="30" bestFit="1" customWidth="1"/>
    <col min="3" max="3" width="24" style="27" bestFit="1" customWidth="1"/>
    <col min="4" max="4" width="13.85546875" style="13" customWidth="1"/>
    <col min="5" max="5" width="17.140625" style="31" customWidth="1"/>
    <col min="6" max="6" width="10.85546875" style="28" customWidth="1"/>
    <col min="7" max="8" width="6.42578125" style="32" hidden="1" customWidth="1"/>
    <col min="9" max="11" width="7.140625" style="32" hidden="1" customWidth="1"/>
    <col min="12" max="12" width="7.140625" style="32" customWidth="1"/>
    <col min="13" max="13" width="9.28515625" style="32" customWidth="1"/>
    <col min="14" max="14" width="8.42578125" style="32" customWidth="1"/>
    <col min="15" max="15" width="9.28515625" style="32" customWidth="1"/>
    <col min="16" max="16" width="11.5703125" style="32" customWidth="1"/>
    <col min="17" max="21" width="7.140625" style="32" hidden="1" customWidth="1"/>
    <col min="22" max="22" width="12.5703125" style="78" customWidth="1"/>
    <col min="23" max="23" width="8.5703125" style="11" customWidth="1"/>
    <col min="24" max="24" width="11.5703125" style="33" customWidth="1"/>
    <col min="25" max="25" width="6.42578125" style="83" customWidth="1"/>
    <col min="26" max="16384" width="9.140625" style="1"/>
  </cols>
  <sheetData>
    <row r="1" spans="1:26" ht="26.25">
      <c r="A1" s="85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7"/>
    </row>
    <row r="2" spans="1:26" ht="21" thickBot="1">
      <c r="A2" s="88" t="s">
        <v>75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90"/>
    </row>
    <row r="3" spans="1:26" s="4" customFormat="1" ht="15.75" customHeight="1" thickBot="1">
      <c r="A3" s="91" t="s">
        <v>1</v>
      </c>
      <c r="B3" s="93" t="s">
        <v>2</v>
      </c>
      <c r="C3" s="40" t="s">
        <v>3</v>
      </c>
      <c r="D3" s="95" t="s">
        <v>4</v>
      </c>
      <c r="E3" s="3" t="s">
        <v>5</v>
      </c>
      <c r="F3" s="97" t="s">
        <v>6</v>
      </c>
      <c r="G3" s="99" t="s">
        <v>7</v>
      </c>
      <c r="H3" s="100"/>
      <c r="I3" s="100"/>
      <c r="J3" s="101"/>
      <c r="K3" s="102"/>
      <c r="L3" s="103" t="s">
        <v>8</v>
      </c>
      <c r="M3" s="104"/>
      <c r="N3" s="104"/>
      <c r="O3" s="105"/>
      <c r="P3" s="106"/>
      <c r="Q3" s="107" t="s">
        <v>9</v>
      </c>
      <c r="R3" s="99"/>
      <c r="S3" s="99"/>
      <c r="T3" s="99"/>
      <c r="U3" s="108"/>
      <c r="V3" s="109" t="s">
        <v>10</v>
      </c>
      <c r="W3" s="110" t="s">
        <v>11</v>
      </c>
      <c r="X3" s="111" t="s">
        <v>12</v>
      </c>
      <c r="Y3" s="112" t="s">
        <v>13</v>
      </c>
      <c r="Z3" s="1" t="s">
        <v>125</v>
      </c>
    </row>
    <row r="4" spans="1:26" s="4" customFormat="1" ht="15.75" customHeight="1" thickBot="1">
      <c r="A4" s="92"/>
      <c r="B4" s="94"/>
      <c r="C4" s="43" t="s">
        <v>14</v>
      </c>
      <c r="D4" s="96"/>
      <c r="E4" s="44" t="s">
        <v>15</v>
      </c>
      <c r="F4" s="98"/>
      <c r="G4" s="45">
        <v>1</v>
      </c>
      <c r="H4" s="46">
        <v>2</v>
      </c>
      <c r="I4" s="46">
        <v>3</v>
      </c>
      <c r="J4" s="46">
        <v>4</v>
      </c>
      <c r="K4" s="47" t="s">
        <v>16</v>
      </c>
      <c r="L4" s="48">
        <v>1</v>
      </c>
      <c r="M4" s="199">
        <v>2</v>
      </c>
      <c r="N4" s="199">
        <v>3</v>
      </c>
      <c r="O4" s="200">
        <v>4</v>
      </c>
      <c r="P4" s="201" t="s">
        <v>17</v>
      </c>
      <c r="Q4" s="202">
        <v>1</v>
      </c>
      <c r="R4" s="46">
        <v>2</v>
      </c>
      <c r="S4" s="46">
        <v>3</v>
      </c>
      <c r="T4" s="203">
        <v>4</v>
      </c>
      <c r="U4" s="47" t="s">
        <v>16</v>
      </c>
      <c r="V4" s="204"/>
      <c r="W4" s="127"/>
      <c r="X4" s="124"/>
      <c r="Y4" s="205"/>
    </row>
    <row r="5" spans="1:26" s="194" customFormat="1" ht="14.25" customHeight="1">
      <c r="A5" s="113">
        <v>67.5</v>
      </c>
      <c r="B5" s="131">
        <v>3</v>
      </c>
      <c r="C5" s="159" t="s">
        <v>43</v>
      </c>
      <c r="D5" s="160" t="s">
        <v>19</v>
      </c>
      <c r="E5" s="159" t="s">
        <v>27</v>
      </c>
      <c r="F5" s="159">
        <v>67.5</v>
      </c>
      <c r="G5" s="137"/>
      <c r="H5" s="137"/>
      <c r="I5" s="137"/>
      <c r="J5" s="137"/>
      <c r="K5" s="135"/>
      <c r="L5" s="157">
        <v>120</v>
      </c>
      <c r="M5" s="157">
        <v>127.5</v>
      </c>
      <c r="N5" s="136">
        <v>130</v>
      </c>
      <c r="O5" s="135"/>
      <c r="P5" s="135">
        <v>127.5</v>
      </c>
      <c r="Q5" s="135"/>
      <c r="R5" s="135"/>
      <c r="S5" s="135"/>
      <c r="T5" s="135"/>
      <c r="U5" s="138"/>
      <c r="V5" s="139">
        <f>P5*W5*X5</f>
        <v>171.81930600000001</v>
      </c>
      <c r="W5" s="177">
        <v>1.0680000000000001</v>
      </c>
      <c r="X5" s="141">
        <v>1.2618</v>
      </c>
      <c r="Y5" s="142">
        <v>1</v>
      </c>
      <c r="Z5" s="161">
        <v>12</v>
      </c>
    </row>
    <row r="6" spans="1:26" s="72" customFormat="1" ht="14.25" customHeight="1" thickBot="1">
      <c r="A6" s="209"/>
      <c r="B6" s="144">
        <v>4</v>
      </c>
      <c r="C6" s="146" t="s">
        <v>91</v>
      </c>
      <c r="D6" s="188" t="s">
        <v>25</v>
      </c>
      <c r="E6" s="146" t="s">
        <v>28</v>
      </c>
      <c r="F6" s="146">
        <v>67.5</v>
      </c>
      <c r="G6" s="149"/>
      <c r="H6" s="149"/>
      <c r="I6" s="149"/>
      <c r="J6" s="149"/>
      <c r="K6" s="149"/>
      <c r="L6" s="151">
        <v>130</v>
      </c>
      <c r="M6" s="151">
        <v>135</v>
      </c>
      <c r="N6" s="150">
        <v>140</v>
      </c>
      <c r="O6" s="149"/>
      <c r="P6" s="149">
        <v>135</v>
      </c>
      <c r="Q6" s="149"/>
      <c r="R6" s="149"/>
      <c r="S6" s="149"/>
      <c r="T6" s="149"/>
      <c r="U6" s="152"/>
      <c r="V6" s="153">
        <f>P6*W6*X6</f>
        <v>177.30251999999999</v>
      </c>
      <c r="W6" s="195">
        <v>1.02</v>
      </c>
      <c r="X6" s="155">
        <v>1.2876000000000001</v>
      </c>
      <c r="Y6" s="156">
        <v>1</v>
      </c>
      <c r="Z6" s="179">
        <v>12</v>
      </c>
    </row>
    <row r="7" spans="1:26" s="194" customFormat="1" ht="14.25" customHeight="1">
      <c r="A7" s="113">
        <v>75</v>
      </c>
      <c r="B7" s="131">
        <v>1</v>
      </c>
      <c r="C7" s="159" t="s">
        <v>42</v>
      </c>
      <c r="D7" s="160" t="s">
        <v>19</v>
      </c>
      <c r="E7" s="159" t="s">
        <v>24</v>
      </c>
      <c r="F7" s="159">
        <v>75</v>
      </c>
      <c r="G7" s="137"/>
      <c r="H7" s="137"/>
      <c r="I7" s="137"/>
      <c r="J7" s="137"/>
      <c r="K7" s="135"/>
      <c r="L7" s="157">
        <v>115</v>
      </c>
      <c r="M7" s="157">
        <v>120</v>
      </c>
      <c r="N7" s="157">
        <v>125</v>
      </c>
      <c r="O7" s="137"/>
      <c r="P7" s="135">
        <v>125</v>
      </c>
      <c r="Q7" s="137"/>
      <c r="R7" s="137"/>
      <c r="S7" s="137"/>
      <c r="T7" s="137"/>
      <c r="U7" s="138"/>
      <c r="V7" s="139">
        <f>P7*W7*X7</f>
        <v>249.19590000000002</v>
      </c>
      <c r="W7" s="161">
        <v>1.718</v>
      </c>
      <c r="X7" s="141">
        <v>1.1604000000000001</v>
      </c>
      <c r="Y7" s="142">
        <v>1</v>
      </c>
      <c r="Z7" s="161" t="s">
        <v>137</v>
      </c>
    </row>
    <row r="8" spans="1:26" s="72" customFormat="1" ht="14.25" customHeight="1" thickBot="1">
      <c r="A8" s="209"/>
      <c r="B8" s="144">
        <v>8</v>
      </c>
      <c r="C8" s="175" t="s">
        <v>29</v>
      </c>
      <c r="D8" s="175" t="s">
        <v>26</v>
      </c>
      <c r="E8" s="175" t="s">
        <v>20</v>
      </c>
      <c r="F8" s="175">
        <v>75</v>
      </c>
      <c r="G8" s="148"/>
      <c r="H8" s="148"/>
      <c r="I8" s="148"/>
      <c r="J8" s="148"/>
      <c r="K8" s="149"/>
      <c r="L8" s="151">
        <v>155</v>
      </c>
      <c r="M8" s="151">
        <v>165</v>
      </c>
      <c r="N8" s="151">
        <v>172.5</v>
      </c>
      <c r="O8" s="148"/>
      <c r="P8" s="149">
        <v>172.5</v>
      </c>
      <c r="Q8" s="148"/>
      <c r="R8" s="148"/>
      <c r="S8" s="148"/>
      <c r="T8" s="148"/>
      <c r="U8" s="152"/>
      <c r="V8" s="153">
        <f>P8*W8*X8</f>
        <v>194.166</v>
      </c>
      <c r="W8" s="154">
        <v>1</v>
      </c>
      <c r="X8" s="155">
        <v>1.1255999999999999</v>
      </c>
      <c r="Y8" s="156">
        <v>1</v>
      </c>
      <c r="Z8" s="179">
        <v>7</v>
      </c>
    </row>
    <row r="9" spans="1:26" s="194" customFormat="1" ht="14.25" customHeight="1">
      <c r="A9" s="129">
        <v>82.5</v>
      </c>
      <c r="B9" s="131">
        <v>15</v>
      </c>
      <c r="C9" s="132" t="s">
        <v>102</v>
      </c>
      <c r="D9" s="132" t="s">
        <v>25</v>
      </c>
      <c r="E9" s="132" t="s">
        <v>20</v>
      </c>
      <c r="F9" s="134">
        <v>82.5</v>
      </c>
      <c r="G9" s="137"/>
      <c r="H9" s="137"/>
      <c r="I9" s="137"/>
      <c r="J9" s="137"/>
      <c r="K9" s="135"/>
      <c r="L9" s="136" t="s">
        <v>103</v>
      </c>
      <c r="M9" s="136" t="s">
        <v>103</v>
      </c>
      <c r="N9" s="157" t="s">
        <v>103</v>
      </c>
      <c r="O9" s="136" t="s">
        <v>108</v>
      </c>
      <c r="P9" s="135">
        <v>280</v>
      </c>
      <c r="Q9" s="137"/>
      <c r="R9" s="137"/>
      <c r="S9" s="137"/>
      <c r="T9" s="137"/>
      <c r="U9" s="138"/>
      <c r="V9" s="139">
        <f>P9*W9*X9</f>
        <v>289.52</v>
      </c>
      <c r="W9" s="140">
        <v>1</v>
      </c>
      <c r="X9" s="141">
        <v>1.034</v>
      </c>
      <c r="Y9" s="142">
        <v>1</v>
      </c>
      <c r="Z9" s="161" t="s">
        <v>136</v>
      </c>
    </row>
    <row r="10" spans="1:26" s="18" customFormat="1" ht="14.25" customHeight="1">
      <c r="A10" s="128"/>
      <c r="B10" s="180">
        <v>13</v>
      </c>
      <c r="C10" s="163" t="s">
        <v>46</v>
      </c>
      <c r="D10" s="163" t="s">
        <v>25</v>
      </c>
      <c r="E10" s="163" t="s">
        <v>28</v>
      </c>
      <c r="F10" s="163">
        <v>82.5</v>
      </c>
      <c r="G10" s="166"/>
      <c r="H10" s="166"/>
      <c r="I10" s="166"/>
      <c r="J10" s="166"/>
      <c r="K10" s="167"/>
      <c r="L10" s="174">
        <v>190</v>
      </c>
      <c r="M10" s="174">
        <v>205</v>
      </c>
      <c r="N10" s="168">
        <v>215</v>
      </c>
      <c r="O10" s="166"/>
      <c r="P10" s="167">
        <v>205</v>
      </c>
      <c r="Q10" s="166"/>
      <c r="R10" s="166"/>
      <c r="S10" s="166"/>
      <c r="T10" s="166"/>
      <c r="U10" s="169"/>
      <c r="V10" s="170">
        <f>P10*W10*X10</f>
        <v>226.09942000000001</v>
      </c>
      <c r="W10" s="171">
        <v>1.03</v>
      </c>
      <c r="X10" s="172">
        <v>1.0708</v>
      </c>
      <c r="Y10" s="173">
        <v>2</v>
      </c>
      <c r="Z10" s="143">
        <v>4</v>
      </c>
    </row>
    <row r="11" spans="1:26" s="18" customFormat="1" ht="14.25" customHeight="1">
      <c r="A11" s="128"/>
      <c r="B11" s="162">
        <v>12</v>
      </c>
      <c r="C11" s="163" t="s">
        <v>47</v>
      </c>
      <c r="D11" s="163" t="s">
        <v>25</v>
      </c>
      <c r="E11" s="163" t="s">
        <v>28</v>
      </c>
      <c r="F11" s="178">
        <v>82.5</v>
      </c>
      <c r="G11" s="166"/>
      <c r="H11" s="166"/>
      <c r="I11" s="166"/>
      <c r="J11" s="166"/>
      <c r="K11" s="167"/>
      <c r="L11" s="174">
        <v>205</v>
      </c>
      <c r="M11" s="168">
        <v>210</v>
      </c>
      <c r="N11" s="168">
        <v>215</v>
      </c>
      <c r="O11" s="168"/>
      <c r="P11" s="167">
        <v>205</v>
      </c>
      <c r="Q11" s="166"/>
      <c r="R11" s="166"/>
      <c r="S11" s="166"/>
      <c r="T11" s="166"/>
      <c r="U11" s="169"/>
      <c r="V11" s="170">
        <f>P11*W11*X11</f>
        <v>225.91164000000001</v>
      </c>
      <c r="W11" s="171">
        <v>1.02</v>
      </c>
      <c r="X11" s="172">
        <v>1.0804</v>
      </c>
      <c r="Y11" s="173">
        <v>1</v>
      </c>
      <c r="Z11" s="143">
        <v>5</v>
      </c>
    </row>
    <row r="12" spans="1:26" s="18" customFormat="1" ht="14.25" customHeight="1">
      <c r="A12" s="128"/>
      <c r="B12" s="180">
        <v>7</v>
      </c>
      <c r="C12" s="163" t="s">
        <v>107</v>
      </c>
      <c r="D12" s="163" t="s">
        <v>25</v>
      </c>
      <c r="E12" s="178" t="s">
        <v>18</v>
      </c>
      <c r="F12" s="163">
        <v>82.5</v>
      </c>
      <c r="G12" s="166"/>
      <c r="H12" s="166"/>
      <c r="I12" s="166"/>
      <c r="J12" s="166"/>
      <c r="K12" s="167"/>
      <c r="L12" s="174">
        <v>160</v>
      </c>
      <c r="M12" s="168">
        <v>170</v>
      </c>
      <c r="N12" s="174">
        <v>170</v>
      </c>
      <c r="O12" s="168" t="s">
        <v>109</v>
      </c>
      <c r="P12" s="167">
        <v>170</v>
      </c>
      <c r="Q12" s="166"/>
      <c r="R12" s="166"/>
      <c r="S12" s="166"/>
      <c r="T12" s="166"/>
      <c r="U12" s="169"/>
      <c r="V12" s="170">
        <f>P12*W12*X12</f>
        <v>199.74557999999999</v>
      </c>
      <c r="W12" s="171">
        <v>1.0398000000000001</v>
      </c>
      <c r="X12" s="172">
        <v>1.1299999999999999</v>
      </c>
      <c r="Y12" s="173">
        <v>1</v>
      </c>
      <c r="Z12" s="143">
        <v>9</v>
      </c>
    </row>
    <row r="13" spans="1:26" s="18" customFormat="1" ht="14.25" customHeight="1">
      <c r="A13" s="128"/>
      <c r="B13" s="162">
        <v>6</v>
      </c>
      <c r="C13" s="182" t="s">
        <v>92</v>
      </c>
      <c r="D13" s="182" t="s">
        <v>25</v>
      </c>
      <c r="E13" s="182" t="s">
        <v>33</v>
      </c>
      <c r="F13" s="178">
        <v>82.5</v>
      </c>
      <c r="G13" s="166"/>
      <c r="H13" s="166"/>
      <c r="I13" s="166"/>
      <c r="J13" s="166"/>
      <c r="K13" s="167"/>
      <c r="L13" s="174">
        <v>150</v>
      </c>
      <c r="M13" s="168">
        <v>160</v>
      </c>
      <c r="N13" s="168">
        <v>170</v>
      </c>
      <c r="O13" s="166"/>
      <c r="P13" s="167">
        <v>150</v>
      </c>
      <c r="Q13" s="166"/>
      <c r="R13" s="166"/>
      <c r="S13" s="166"/>
      <c r="T13" s="166"/>
      <c r="U13" s="169"/>
      <c r="V13" s="170">
        <f>P13*W13*X13</f>
        <v>164.40600000000001</v>
      </c>
      <c r="W13" s="171">
        <v>1.06</v>
      </c>
      <c r="X13" s="172">
        <v>1.034</v>
      </c>
      <c r="Y13" s="173">
        <v>2</v>
      </c>
      <c r="Z13" s="143">
        <v>14</v>
      </c>
    </row>
    <row r="14" spans="1:26" s="18" customFormat="1" ht="14.25" customHeight="1">
      <c r="A14" s="128"/>
      <c r="B14" s="180">
        <v>11</v>
      </c>
      <c r="C14" s="163" t="s">
        <v>71</v>
      </c>
      <c r="D14" s="165" t="s">
        <v>22</v>
      </c>
      <c r="E14" s="165" t="s">
        <v>20</v>
      </c>
      <c r="F14" s="165">
        <v>82.5</v>
      </c>
      <c r="G14" s="166"/>
      <c r="H14" s="166"/>
      <c r="I14" s="166"/>
      <c r="J14" s="166"/>
      <c r="K14" s="167"/>
      <c r="L14" s="168">
        <v>210</v>
      </c>
      <c r="M14" s="168">
        <v>210</v>
      </c>
      <c r="N14" s="168">
        <v>210</v>
      </c>
      <c r="O14" s="166"/>
      <c r="P14" s="167">
        <v>0</v>
      </c>
      <c r="Q14" s="166"/>
      <c r="R14" s="166"/>
      <c r="S14" s="166"/>
      <c r="T14" s="166"/>
      <c r="U14" s="169"/>
      <c r="V14" s="170">
        <f>P14*W14*X14</f>
        <v>0</v>
      </c>
      <c r="W14" s="171">
        <v>1</v>
      </c>
      <c r="X14" s="172">
        <v>1.0427999999999999</v>
      </c>
      <c r="Y14" s="173" t="s">
        <v>90</v>
      </c>
      <c r="Z14" s="143" t="s">
        <v>90</v>
      </c>
    </row>
    <row r="15" spans="1:26" s="18" customFormat="1" ht="14.25" customHeight="1">
      <c r="A15" s="128"/>
      <c r="B15" s="207">
        <v>10</v>
      </c>
      <c r="C15" s="57" t="s">
        <v>64</v>
      </c>
      <c r="D15" s="71" t="s">
        <v>30</v>
      </c>
      <c r="E15" s="57" t="s">
        <v>33</v>
      </c>
      <c r="F15" s="57">
        <v>82.5</v>
      </c>
      <c r="G15" s="59"/>
      <c r="H15" s="59"/>
      <c r="I15" s="59"/>
      <c r="J15" s="59"/>
      <c r="K15" s="9"/>
      <c r="L15" s="69" t="s">
        <v>101</v>
      </c>
      <c r="M15" s="69" t="s">
        <v>101</v>
      </c>
      <c r="N15" s="66" t="s">
        <v>101</v>
      </c>
      <c r="O15" s="59"/>
      <c r="P15" s="9">
        <v>200</v>
      </c>
      <c r="Q15" s="59"/>
      <c r="R15" s="59"/>
      <c r="S15" s="59"/>
      <c r="T15" s="59"/>
      <c r="U15" s="70"/>
      <c r="V15" s="77">
        <f>P15*W15*X15</f>
        <v>220.4376</v>
      </c>
      <c r="W15" s="75">
        <v>1.06</v>
      </c>
      <c r="X15" s="12">
        <v>1.0398000000000001</v>
      </c>
      <c r="Y15" s="60">
        <v>1</v>
      </c>
      <c r="Z15" s="18">
        <v>6</v>
      </c>
    </row>
    <row r="16" spans="1:26" s="72" customFormat="1" ht="14.25" customHeight="1" thickBot="1">
      <c r="A16" s="126"/>
      <c r="B16" s="210">
        <v>2</v>
      </c>
      <c r="C16" s="65" t="s">
        <v>31</v>
      </c>
      <c r="D16" s="211" t="s">
        <v>21</v>
      </c>
      <c r="E16" s="65" t="s">
        <v>32</v>
      </c>
      <c r="F16" s="65">
        <v>82.5</v>
      </c>
      <c r="G16" s="63"/>
      <c r="H16" s="63"/>
      <c r="I16" s="63"/>
      <c r="J16" s="63"/>
      <c r="K16" s="58"/>
      <c r="L16" s="68">
        <v>120</v>
      </c>
      <c r="M16" s="68" t="s">
        <v>104</v>
      </c>
      <c r="N16" s="68" t="s">
        <v>106</v>
      </c>
      <c r="O16" s="63"/>
      <c r="P16" s="58">
        <v>128</v>
      </c>
      <c r="Q16" s="63"/>
      <c r="R16" s="63"/>
      <c r="S16" s="63"/>
      <c r="T16" s="63"/>
      <c r="U16" s="55"/>
      <c r="V16" s="80">
        <f>P16*W16*X16</f>
        <v>219.571968</v>
      </c>
      <c r="W16" s="72">
        <v>1.645</v>
      </c>
      <c r="X16" s="73">
        <v>1.0427999999999999</v>
      </c>
      <c r="Y16" s="56">
        <v>1</v>
      </c>
      <c r="Z16" s="72">
        <v>8</v>
      </c>
    </row>
    <row r="17" spans="1:30" s="18" customFormat="1" ht="14.25" customHeight="1">
      <c r="A17" s="129">
        <v>90</v>
      </c>
      <c r="B17" s="162">
        <v>14</v>
      </c>
      <c r="C17" s="163" t="s">
        <v>45</v>
      </c>
      <c r="D17" s="163" t="s">
        <v>25</v>
      </c>
      <c r="E17" s="178" t="s">
        <v>33</v>
      </c>
      <c r="F17" s="163">
        <v>90</v>
      </c>
      <c r="G17" s="166"/>
      <c r="H17" s="166"/>
      <c r="I17" s="166"/>
      <c r="J17" s="166"/>
      <c r="K17" s="167"/>
      <c r="L17" s="168">
        <v>230</v>
      </c>
      <c r="M17" s="168" t="s">
        <v>105</v>
      </c>
      <c r="N17" s="168" t="s">
        <v>105</v>
      </c>
      <c r="O17" s="166"/>
      <c r="P17" s="167">
        <v>0</v>
      </c>
      <c r="Q17" s="166"/>
      <c r="R17" s="166"/>
      <c r="S17" s="166"/>
      <c r="T17" s="166"/>
      <c r="U17" s="169"/>
      <c r="V17" s="170">
        <f>P17*W17*X17</f>
        <v>0</v>
      </c>
      <c r="W17" s="171">
        <v>1.04</v>
      </c>
      <c r="X17" s="172">
        <v>0.98699999999999999</v>
      </c>
      <c r="Y17" s="173">
        <v>1</v>
      </c>
      <c r="Z17" s="143" t="s">
        <v>90</v>
      </c>
    </row>
    <row r="18" spans="1:30" s="18" customFormat="1" ht="14.25" customHeight="1">
      <c r="A18" s="128"/>
      <c r="B18" s="162">
        <v>9</v>
      </c>
      <c r="C18" s="163" t="s">
        <v>70</v>
      </c>
      <c r="D18" s="163" t="s">
        <v>26</v>
      </c>
      <c r="E18" s="178" t="s">
        <v>20</v>
      </c>
      <c r="F18" s="163">
        <v>90</v>
      </c>
      <c r="G18" s="166"/>
      <c r="H18" s="166"/>
      <c r="I18" s="166"/>
      <c r="J18" s="166"/>
      <c r="K18" s="167"/>
      <c r="L18" s="174">
        <v>165</v>
      </c>
      <c r="M18" s="168">
        <v>180</v>
      </c>
      <c r="N18" s="168">
        <v>200</v>
      </c>
      <c r="O18" s="166"/>
      <c r="P18" s="167">
        <v>165</v>
      </c>
      <c r="Q18" s="166"/>
      <c r="R18" s="166"/>
      <c r="S18" s="166"/>
      <c r="T18" s="166"/>
      <c r="U18" s="169"/>
      <c r="V18" s="170">
        <f>P18*W18*X18</f>
        <v>160.11600000000001</v>
      </c>
      <c r="W18" s="171">
        <v>1</v>
      </c>
      <c r="X18" s="172">
        <v>0.97040000000000004</v>
      </c>
      <c r="Y18" s="173">
        <v>1</v>
      </c>
      <c r="Z18" s="143">
        <v>10</v>
      </c>
    </row>
    <row r="19" spans="1:30" s="18" customFormat="1" ht="14.25" customHeight="1" thickBot="1">
      <c r="A19" s="126"/>
      <c r="B19" s="54">
        <v>5</v>
      </c>
      <c r="C19" s="57" t="s">
        <v>65</v>
      </c>
      <c r="D19" s="71" t="s">
        <v>30</v>
      </c>
      <c r="E19" s="64" t="s">
        <v>24</v>
      </c>
      <c r="F19" s="57">
        <v>90</v>
      </c>
      <c r="G19" s="59"/>
      <c r="H19" s="59"/>
      <c r="I19" s="59"/>
      <c r="J19" s="59"/>
      <c r="K19" s="9"/>
      <c r="L19" s="69">
        <v>145</v>
      </c>
      <c r="M19" s="69">
        <v>150</v>
      </c>
      <c r="N19" s="66">
        <v>150</v>
      </c>
      <c r="O19" s="59"/>
      <c r="P19" s="9">
        <v>150</v>
      </c>
      <c r="Q19" s="59"/>
      <c r="R19" s="59"/>
      <c r="S19" s="59"/>
      <c r="T19" s="59"/>
      <c r="U19" s="70"/>
      <c r="V19" s="77">
        <f>P19*W19*X19</f>
        <v>213.45450000000002</v>
      </c>
      <c r="W19" s="75">
        <v>1.45</v>
      </c>
      <c r="X19" s="12">
        <v>0.98140000000000005</v>
      </c>
      <c r="Y19" s="60">
        <v>1</v>
      </c>
      <c r="Z19" s="18">
        <v>9</v>
      </c>
    </row>
    <row r="20" spans="1:30" s="194" customFormat="1" ht="14.25" customHeight="1">
      <c r="A20" s="129">
        <v>100</v>
      </c>
      <c r="B20" s="131">
        <v>11</v>
      </c>
      <c r="C20" s="132" t="s">
        <v>78</v>
      </c>
      <c r="D20" s="176" t="s">
        <v>77</v>
      </c>
      <c r="E20" s="134" t="s">
        <v>20</v>
      </c>
      <c r="F20" s="176">
        <v>100</v>
      </c>
      <c r="G20" s="137"/>
      <c r="H20" s="137"/>
      <c r="I20" s="137"/>
      <c r="J20" s="137"/>
      <c r="K20" s="135"/>
      <c r="L20" s="157">
        <v>260</v>
      </c>
      <c r="M20" s="136">
        <v>282.5</v>
      </c>
      <c r="N20" s="157">
        <v>282.5</v>
      </c>
      <c r="O20" s="137"/>
      <c r="P20" s="135">
        <v>282.5</v>
      </c>
      <c r="Q20" s="137"/>
      <c r="R20" s="137"/>
      <c r="S20" s="137"/>
      <c r="T20" s="137"/>
      <c r="U20" s="138"/>
      <c r="V20" s="139">
        <f>P20*W20*X20</f>
        <v>258.71350000000001</v>
      </c>
      <c r="W20" s="140">
        <v>1</v>
      </c>
      <c r="X20" s="141">
        <v>0.91579999999999995</v>
      </c>
      <c r="Y20" s="142">
        <v>1</v>
      </c>
      <c r="Z20" s="161">
        <v>5</v>
      </c>
    </row>
    <row r="21" spans="1:30" s="18" customFormat="1" ht="14.25" customHeight="1">
      <c r="A21" s="128"/>
      <c r="B21" s="162">
        <v>6</v>
      </c>
      <c r="C21" s="163" t="s">
        <v>93</v>
      </c>
      <c r="D21" s="163" t="s">
        <v>94</v>
      </c>
      <c r="E21" s="165" t="s">
        <v>27</v>
      </c>
      <c r="F21" s="165">
        <v>100</v>
      </c>
      <c r="G21" s="166"/>
      <c r="H21" s="166"/>
      <c r="I21" s="166"/>
      <c r="J21" s="166"/>
      <c r="K21" s="167"/>
      <c r="L21" s="168">
        <v>210</v>
      </c>
      <c r="M21" s="168">
        <v>210</v>
      </c>
      <c r="N21" s="168">
        <v>215</v>
      </c>
      <c r="O21" s="166"/>
      <c r="P21" s="167">
        <v>0</v>
      </c>
      <c r="Q21" s="166"/>
      <c r="R21" s="166"/>
      <c r="S21" s="166"/>
      <c r="T21" s="166"/>
      <c r="U21" s="169"/>
      <c r="V21" s="170">
        <f>P21*W21*X21</f>
        <v>0</v>
      </c>
      <c r="W21" s="171">
        <v>1.0549999999999999</v>
      </c>
      <c r="X21" s="172">
        <v>0.93359999999999999</v>
      </c>
      <c r="Y21" s="173">
        <v>1</v>
      </c>
      <c r="Z21" s="143" t="s">
        <v>90</v>
      </c>
    </row>
    <row r="22" spans="1:30" s="18" customFormat="1" ht="14.25" customHeight="1">
      <c r="A22" s="128"/>
      <c r="B22" s="162">
        <v>1</v>
      </c>
      <c r="C22" s="163" t="s">
        <v>54</v>
      </c>
      <c r="D22" s="163" t="s">
        <v>25</v>
      </c>
      <c r="E22" s="178" t="s">
        <v>20</v>
      </c>
      <c r="F22" s="165">
        <v>100</v>
      </c>
      <c r="G22" s="166"/>
      <c r="H22" s="166"/>
      <c r="I22" s="166"/>
      <c r="J22" s="166"/>
      <c r="K22" s="167"/>
      <c r="L22" s="174">
        <v>160</v>
      </c>
      <c r="M22" s="174">
        <v>180</v>
      </c>
      <c r="N22" s="168">
        <v>200</v>
      </c>
      <c r="O22" s="166"/>
      <c r="P22" s="167">
        <v>180</v>
      </c>
      <c r="Q22" s="166"/>
      <c r="R22" s="166"/>
      <c r="S22" s="166"/>
      <c r="T22" s="166"/>
      <c r="U22" s="169"/>
      <c r="V22" s="170">
        <f>P22*W22*X22</f>
        <v>169.30799999999999</v>
      </c>
      <c r="W22" s="171">
        <v>1</v>
      </c>
      <c r="X22" s="172">
        <v>0.94059999999999999</v>
      </c>
      <c r="Y22" s="173">
        <v>2</v>
      </c>
      <c r="Z22" s="143">
        <v>9</v>
      </c>
    </row>
    <row r="23" spans="1:30" s="72" customFormat="1" ht="14.25" customHeight="1" thickBot="1">
      <c r="A23" s="126"/>
      <c r="B23" s="61">
        <v>3</v>
      </c>
      <c r="C23" s="65" t="s">
        <v>67</v>
      </c>
      <c r="D23" s="65" t="s">
        <v>30</v>
      </c>
      <c r="E23" s="208" t="s">
        <v>33</v>
      </c>
      <c r="F23" s="62">
        <v>100</v>
      </c>
      <c r="G23" s="63"/>
      <c r="H23" s="63"/>
      <c r="I23" s="63"/>
      <c r="J23" s="63"/>
      <c r="K23" s="58"/>
      <c r="L23" s="68">
        <v>160</v>
      </c>
      <c r="M23" s="68">
        <v>190</v>
      </c>
      <c r="N23" s="67">
        <v>200</v>
      </c>
      <c r="O23" s="63"/>
      <c r="P23" s="58">
        <v>190</v>
      </c>
      <c r="Q23" s="63"/>
      <c r="R23" s="63"/>
      <c r="S23" s="63"/>
      <c r="T23" s="63"/>
      <c r="U23" s="55"/>
      <c r="V23" s="80">
        <f>P23*W23*X23</f>
        <v>181.0016</v>
      </c>
      <c r="W23" s="76">
        <v>1.04</v>
      </c>
      <c r="X23" s="73">
        <v>0.91600000000000004</v>
      </c>
      <c r="Y23" s="56">
        <v>1</v>
      </c>
      <c r="Z23" s="72">
        <v>10</v>
      </c>
    </row>
    <row r="24" spans="1:30" s="194" customFormat="1" ht="14.25" customHeight="1">
      <c r="A24" s="129">
        <v>110</v>
      </c>
      <c r="B24" s="131">
        <v>4</v>
      </c>
      <c r="C24" s="159" t="s">
        <v>34</v>
      </c>
      <c r="D24" s="160" t="s">
        <v>19</v>
      </c>
      <c r="E24" s="176" t="s">
        <v>72</v>
      </c>
      <c r="F24" s="159">
        <v>110</v>
      </c>
      <c r="G24" s="137"/>
      <c r="H24" s="137"/>
      <c r="I24" s="137"/>
      <c r="J24" s="137"/>
      <c r="K24" s="135"/>
      <c r="L24" s="157">
        <v>200</v>
      </c>
      <c r="M24" s="136">
        <v>205</v>
      </c>
      <c r="N24" s="136">
        <v>205</v>
      </c>
      <c r="O24" s="137"/>
      <c r="P24" s="135">
        <v>200</v>
      </c>
      <c r="Q24" s="137"/>
      <c r="R24" s="137"/>
      <c r="S24" s="137"/>
      <c r="T24" s="137"/>
      <c r="U24" s="138"/>
      <c r="V24" s="139">
        <f>P24*W24*X24</f>
        <v>202.04399999999998</v>
      </c>
      <c r="W24" s="140">
        <v>1.1299999999999999</v>
      </c>
      <c r="X24" s="141">
        <v>0.89400000000000002</v>
      </c>
      <c r="Y24" s="142">
        <v>2</v>
      </c>
      <c r="Z24" s="161">
        <v>10</v>
      </c>
    </row>
    <row r="25" spans="1:30" s="72" customFormat="1" ht="14.25" customHeight="1" thickBot="1">
      <c r="A25" s="128"/>
      <c r="B25" s="162">
        <v>10</v>
      </c>
      <c r="C25" s="163" t="s">
        <v>48</v>
      </c>
      <c r="D25" s="163" t="s">
        <v>25</v>
      </c>
      <c r="E25" s="163" t="s">
        <v>28</v>
      </c>
      <c r="F25" s="163">
        <v>110</v>
      </c>
      <c r="G25" s="166"/>
      <c r="H25" s="166"/>
      <c r="I25" s="166"/>
      <c r="J25" s="166"/>
      <c r="K25" s="167"/>
      <c r="L25" s="174">
        <v>270</v>
      </c>
      <c r="M25" s="174">
        <v>280</v>
      </c>
      <c r="N25" s="174" t="s">
        <v>114</v>
      </c>
      <c r="O25" s="168" t="s">
        <v>115</v>
      </c>
      <c r="P25" s="167">
        <v>282.5</v>
      </c>
      <c r="Q25" s="166"/>
      <c r="R25" s="166"/>
      <c r="S25" s="166"/>
      <c r="T25" s="166"/>
      <c r="U25" s="169"/>
      <c r="V25" s="170">
        <f>P25*W25*X25</f>
        <v>263.19620999999995</v>
      </c>
      <c r="W25" s="171">
        <v>1.02</v>
      </c>
      <c r="X25" s="172">
        <v>0.91339999999999999</v>
      </c>
      <c r="Y25" s="173">
        <v>1</v>
      </c>
      <c r="Z25" s="179" t="s">
        <v>131</v>
      </c>
    </row>
    <row r="26" spans="1:30" s="18" customFormat="1" ht="14.25" customHeight="1">
      <c r="A26" s="128"/>
      <c r="B26" s="162">
        <v>9</v>
      </c>
      <c r="C26" s="163" t="s">
        <v>35</v>
      </c>
      <c r="D26" s="163" t="s">
        <v>25</v>
      </c>
      <c r="E26" s="163" t="s">
        <v>28</v>
      </c>
      <c r="F26" s="163">
        <v>110</v>
      </c>
      <c r="G26" s="166"/>
      <c r="H26" s="166"/>
      <c r="I26" s="166"/>
      <c r="J26" s="166"/>
      <c r="K26" s="167"/>
      <c r="L26" s="174">
        <v>270</v>
      </c>
      <c r="M26" s="168">
        <v>280</v>
      </c>
      <c r="N26" s="168">
        <v>280</v>
      </c>
      <c r="O26" s="166"/>
      <c r="P26" s="167">
        <v>270</v>
      </c>
      <c r="Q26" s="166"/>
      <c r="R26" s="166"/>
      <c r="S26" s="166"/>
      <c r="T26" s="166"/>
      <c r="U26" s="169"/>
      <c r="V26" s="170">
        <f>P26*W26*X26</f>
        <v>251.88083999999998</v>
      </c>
      <c r="W26" s="171">
        <v>1.02</v>
      </c>
      <c r="X26" s="172">
        <v>0.91459999999999997</v>
      </c>
      <c r="Y26" s="173">
        <v>2</v>
      </c>
      <c r="Z26" s="143" t="s">
        <v>132</v>
      </c>
    </row>
    <row r="27" spans="1:30" s="18" customFormat="1" ht="14.25" customHeight="1">
      <c r="A27" s="128"/>
      <c r="B27" s="162">
        <v>8</v>
      </c>
      <c r="C27" s="163" t="s">
        <v>50</v>
      </c>
      <c r="D27" s="163" t="s">
        <v>25</v>
      </c>
      <c r="E27" s="165" t="s">
        <v>72</v>
      </c>
      <c r="F27" s="163">
        <v>110</v>
      </c>
      <c r="G27" s="166"/>
      <c r="H27" s="166"/>
      <c r="I27" s="166"/>
      <c r="J27" s="166"/>
      <c r="K27" s="167"/>
      <c r="L27" s="168">
        <v>220</v>
      </c>
      <c r="M27" s="174">
        <v>220</v>
      </c>
      <c r="N27" s="168" t="s">
        <v>113</v>
      </c>
      <c r="O27" s="166"/>
      <c r="P27" s="167">
        <v>220</v>
      </c>
      <c r="Q27" s="166"/>
      <c r="R27" s="166"/>
      <c r="S27" s="166"/>
      <c r="T27" s="166"/>
      <c r="U27" s="169"/>
      <c r="V27" s="170">
        <f>P27*W27*X27</f>
        <v>227.05553200000003</v>
      </c>
      <c r="W27" s="171">
        <v>1.147</v>
      </c>
      <c r="X27" s="172">
        <v>0.89980000000000004</v>
      </c>
      <c r="Y27" s="173">
        <v>1</v>
      </c>
      <c r="Z27" s="143">
        <v>5</v>
      </c>
    </row>
    <row r="28" spans="1:30" s="18" customFormat="1" ht="14.25" customHeight="1">
      <c r="A28" s="128"/>
      <c r="B28" s="162">
        <v>12</v>
      </c>
      <c r="C28" s="165" t="s">
        <v>57</v>
      </c>
      <c r="D28" s="189" t="s">
        <v>23</v>
      </c>
      <c r="E28" s="163" t="s">
        <v>20</v>
      </c>
      <c r="F28" s="165">
        <v>110</v>
      </c>
      <c r="G28" s="166"/>
      <c r="H28" s="166"/>
      <c r="I28" s="166"/>
      <c r="J28" s="166"/>
      <c r="K28" s="167"/>
      <c r="L28" s="174">
        <v>295</v>
      </c>
      <c r="M28" s="174">
        <v>305</v>
      </c>
      <c r="N28" s="168">
        <v>315</v>
      </c>
      <c r="O28" s="166"/>
      <c r="P28" s="167">
        <v>305</v>
      </c>
      <c r="Q28" s="166"/>
      <c r="R28" s="166"/>
      <c r="S28" s="166"/>
      <c r="T28" s="166"/>
      <c r="U28" s="169"/>
      <c r="V28" s="170">
        <f>P28*W28*X28</f>
        <v>269.92500000000001</v>
      </c>
      <c r="W28" s="171">
        <v>1</v>
      </c>
      <c r="X28" s="172">
        <v>0.88500000000000001</v>
      </c>
      <c r="Y28" s="173">
        <v>1</v>
      </c>
      <c r="Z28" s="143">
        <v>4</v>
      </c>
    </row>
    <row r="29" spans="1:30" s="18" customFormat="1" ht="14.25" customHeight="1">
      <c r="A29" s="128"/>
      <c r="B29" s="162">
        <v>7</v>
      </c>
      <c r="C29" s="163" t="s">
        <v>36</v>
      </c>
      <c r="D29" s="164" t="s">
        <v>26</v>
      </c>
      <c r="E29" s="165" t="s">
        <v>27</v>
      </c>
      <c r="F29" s="163">
        <v>110</v>
      </c>
      <c r="G29" s="166"/>
      <c r="H29" s="166"/>
      <c r="I29" s="166"/>
      <c r="J29" s="166"/>
      <c r="K29" s="167"/>
      <c r="L29" s="168">
        <v>205</v>
      </c>
      <c r="M29" s="174">
        <v>205</v>
      </c>
      <c r="N29" s="168">
        <v>220</v>
      </c>
      <c r="O29" s="166"/>
      <c r="P29" s="167">
        <v>205</v>
      </c>
      <c r="Q29" s="166"/>
      <c r="R29" s="166"/>
      <c r="S29" s="166"/>
      <c r="T29" s="166"/>
      <c r="U29" s="169"/>
      <c r="V29" s="170">
        <f>P29*W29*X29</f>
        <v>200.372535</v>
      </c>
      <c r="W29" s="171">
        <v>1.097</v>
      </c>
      <c r="X29" s="172">
        <v>0.89100000000000001</v>
      </c>
      <c r="Y29" s="173">
        <v>1</v>
      </c>
      <c r="Z29" s="143">
        <v>11</v>
      </c>
    </row>
    <row r="30" spans="1:30" s="18" customFormat="1" ht="14.25" customHeight="1">
      <c r="A30" s="128"/>
      <c r="B30" s="54">
        <v>2</v>
      </c>
      <c r="C30" s="57" t="s">
        <v>66</v>
      </c>
      <c r="D30" s="71" t="s">
        <v>30</v>
      </c>
      <c r="E30" s="64" t="s">
        <v>28</v>
      </c>
      <c r="F30" s="30">
        <v>110</v>
      </c>
      <c r="G30" s="59"/>
      <c r="H30" s="59"/>
      <c r="I30" s="59"/>
      <c r="J30" s="59"/>
      <c r="K30" s="9"/>
      <c r="L30" s="66">
        <v>185</v>
      </c>
      <c r="M30" s="69">
        <v>200</v>
      </c>
      <c r="N30" s="66">
        <v>200</v>
      </c>
      <c r="O30" s="59"/>
      <c r="P30" s="9">
        <v>200</v>
      </c>
      <c r="Q30" s="59"/>
      <c r="R30" s="59"/>
      <c r="S30" s="59"/>
      <c r="T30" s="59"/>
      <c r="U30" s="70"/>
      <c r="V30" s="77">
        <f>P30*W30*X30</f>
        <v>180.20000000000002</v>
      </c>
      <c r="W30" s="75">
        <v>1</v>
      </c>
      <c r="X30" s="12">
        <v>0.90100000000000002</v>
      </c>
      <c r="Y30" s="60">
        <v>3</v>
      </c>
      <c r="Z30" s="18">
        <v>11</v>
      </c>
    </row>
    <row r="31" spans="1:30" s="72" customFormat="1" ht="14.25" customHeight="1" thickBot="1">
      <c r="A31" s="126"/>
      <c r="B31" s="61">
        <v>5</v>
      </c>
      <c r="C31" s="62" t="s">
        <v>110</v>
      </c>
      <c r="D31" s="81" t="s">
        <v>30</v>
      </c>
      <c r="E31" s="65" t="s">
        <v>111</v>
      </c>
      <c r="F31" s="62">
        <v>110</v>
      </c>
      <c r="G31" s="63"/>
      <c r="H31" s="63"/>
      <c r="I31" s="63"/>
      <c r="J31" s="63"/>
      <c r="K31" s="58"/>
      <c r="L31" s="68">
        <v>180</v>
      </c>
      <c r="M31" s="67" t="s">
        <v>112</v>
      </c>
      <c r="N31" s="67" t="s">
        <v>112</v>
      </c>
      <c r="O31" s="63"/>
      <c r="P31" s="58">
        <v>180</v>
      </c>
      <c r="Q31" s="63"/>
      <c r="R31" s="63"/>
      <c r="S31" s="63"/>
      <c r="T31" s="63"/>
      <c r="U31" s="55"/>
      <c r="V31" s="80">
        <f>P31*W31*X31</f>
        <v>174.42936</v>
      </c>
      <c r="W31" s="76">
        <v>1.06</v>
      </c>
      <c r="X31" s="73">
        <v>0.91420000000000001</v>
      </c>
      <c r="Y31" s="56">
        <v>1</v>
      </c>
      <c r="Z31" s="72">
        <v>13</v>
      </c>
      <c r="AD31" s="72">
        <v>1</v>
      </c>
    </row>
    <row r="32" spans="1:30" s="194" customFormat="1" ht="14.25" customHeight="1">
      <c r="A32" s="215">
        <v>125</v>
      </c>
      <c r="B32" s="131">
        <v>8</v>
      </c>
      <c r="C32" s="132" t="s">
        <v>79</v>
      </c>
      <c r="D32" s="133" t="s">
        <v>77</v>
      </c>
      <c r="E32" s="134" t="s">
        <v>20</v>
      </c>
      <c r="F32" s="134">
        <v>125</v>
      </c>
      <c r="G32" s="137"/>
      <c r="H32" s="137"/>
      <c r="I32" s="137"/>
      <c r="J32" s="137"/>
      <c r="K32" s="135"/>
      <c r="L32" s="157">
        <v>250</v>
      </c>
      <c r="M32" s="157">
        <v>272.5</v>
      </c>
      <c r="N32" s="136">
        <v>305</v>
      </c>
      <c r="O32" s="137"/>
      <c r="P32" s="135">
        <v>272.5</v>
      </c>
      <c r="Q32" s="137"/>
      <c r="R32" s="137"/>
      <c r="S32" s="137"/>
      <c r="T32" s="137"/>
      <c r="U32" s="138"/>
      <c r="V32" s="139">
        <f>P32*W32*X32</f>
        <v>235.71250000000001</v>
      </c>
      <c r="W32" s="140">
        <v>1</v>
      </c>
      <c r="X32" s="141">
        <v>0.86499999999999999</v>
      </c>
      <c r="Y32" s="142">
        <v>1</v>
      </c>
      <c r="Z32" s="161">
        <v>6</v>
      </c>
      <c r="AD32" s="194">
        <v>3</v>
      </c>
    </row>
    <row r="33" spans="1:30" s="18" customFormat="1" ht="14.25" customHeight="1">
      <c r="A33" s="212"/>
      <c r="B33" s="162">
        <v>7</v>
      </c>
      <c r="C33" s="163" t="s">
        <v>49</v>
      </c>
      <c r="D33" s="163" t="s">
        <v>25</v>
      </c>
      <c r="E33" s="163" t="s">
        <v>28</v>
      </c>
      <c r="F33" s="163">
        <v>125</v>
      </c>
      <c r="G33" s="166"/>
      <c r="H33" s="166"/>
      <c r="I33" s="166"/>
      <c r="J33" s="166"/>
      <c r="K33" s="167"/>
      <c r="L33" s="174">
        <v>260</v>
      </c>
      <c r="M33" s="174">
        <v>270</v>
      </c>
      <c r="N33" s="168" t="s">
        <v>118</v>
      </c>
      <c r="O33" s="166"/>
      <c r="P33" s="167">
        <v>270</v>
      </c>
      <c r="Q33" s="166"/>
      <c r="R33" s="166"/>
      <c r="S33" s="166"/>
      <c r="T33" s="166"/>
      <c r="U33" s="169"/>
      <c r="V33" s="170">
        <f>P33*W33*X33</f>
        <v>241.03007999999997</v>
      </c>
      <c r="W33" s="171">
        <v>1.02</v>
      </c>
      <c r="X33" s="172">
        <v>0.87519999999999998</v>
      </c>
      <c r="Y33" s="173">
        <v>1</v>
      </c>
      <c r="Z33" s="143" t="s">
        <v>133</v>
      </c>
    </row>
    <row r="34" spans="1:30" s="18" customFormat="1" ht="14.25" customHeight="1">
      <c r="A34" s="212"/>
      <c r="B34" s="162">
        <v>1</v>
      </c>
      <c r="C34" s="163" t="s">
        <v>51</v>
      </c>
      <c r="D34" s="163" t="s">
        <v>25</v>
      </c>
      <c r="E34" s="163" t="s">
        <v>73</v>
      </c>
      <c r="F34" s="163">
        <v>125</v>
      </c>
      <c r="G34" s="166"/>
      <c r="H34" s="166"/>
      <c r="I34" s="166"/>
      <c r="J34" s="166"/>
      <c r="K34" s="167"/>
      <c r="L34" s="174">
        <v>190</v>
      </c>
      <c r="M34" s="174">
        <v>202.5</v>
      </c>
      <c r="N34" s="174">
        <v>210</v>
      </c>
      <c r="O34" s="166"/>
      <c r="P34" s="167">
        <v>210</v>
      </c>
      <c r="Q34" s="166"/>
      <c r="R34" s="166"/>
      <c r="S34" s="166"/>
      <c r="T34" s="166"/>
      <c r="U34" s="169"/>
      <c r="V34" s="170">
        <f>P34*W34*X34</f>
        <v>222.77850000000001</v>
      </c>
      <c r="W34" s="171">
        <v>1.2250000000000001</v>
      </c>
      <c r="X34" s="172">
        <v>0.86599999999999999</v>
      </c>
      <c r="Y34" s="173">
        <v>1</v>
      </c>
      <c r="Z34" s="143">
        <v>6</v>
      </c>
    </row>
    <row r="35" spans="1:30" s="18" customFormat="1" ht="14.25" customHeight="1">
      <c r="A35" s="212"/>
      <c r="B35" s="162"/>
      <c r="C35" s="163" t="s">
        <v>38</v>
      </c>
      <c r="D35" s="163" t="s">
        <v>25</v>
      </c>
      <c r="E35" s="163" t="s">
        <v>28</v>
      </c>
      <c r="F35" s="163">
        <v>125</v>
      </c>
      <c r="G35" s="166"/>
      <c r="H35" s="166"/>
      <c r="I35" s="166"/>
      <c r="J35" s="166"/>
      <c r="K35" s="167"/>
      <c r="L35" s="174">
        <v>230</v>
      </c>
      <c r="M35" s="174">
        <v>240</v>
      </c>
      <c r="N35" s="166" t="s">
        <v>90</v>
      </c>
      <c r="O35" s="166"/>
      <c r="P35" s="167">
        <v>240</v>
      </c>
      <c r="Q35" s="167"/>
      <c r="R35" s="167"/>
      <c r="S35" s="167"/>
      <c r="T35" s="167"/>
      <c r="U35" s="169"/>
      <c r="V35" s="170">
        <f>P35*W35*X35</f>
        <v>212.304</v>
      </c>
      <c r="W35" s="171">
        <v>1</v>
      </c>
      <c r="X35" s="172">
        <v>0.88460000000000005</v>
      </c>
      <c r="Y35" s="173">
        <v>2</v>
      </c>
      <c r="Z35" s="143">
        <v>8</v>
      </c>
      <c r="AD35" s="18">
        <v>2</v>
      </c>
    </row>
    <row r="36" spans="1:30" s="72" customFormat="1" ht="14.25" customHeight="1" thickBot="1">
      <c r="A36" s="213"/>
      <c r="B36" s="144">
        <v>10</v>
      </c>
      <c r="C36" s="145" t="s">
        <v>116</v>
      </c>
      <c r="D36" s="158" t="s">
        <v>77</v>
      </c>
      <c r="E36" s="147" t="s">
        <v>20</v>
      </c>
      <c r="F36" s="175">
        <v>125</v>
      </c>
      <c r="G36" s="148"/>
      <c r="H36" s="148"/>
      <c r="I36" s="148"/>
      <c r="J36" s="148"/>
      <c r="K36" s="149"/>
      <c r="L36" s="150">
        <v>340</v>
      </c>
      <c r="M36" s="150">
        <v>350</v>
      </c>
      <c r="N36" s="150">
        <v>350</v>
      </c>
      <c r="O36" s="148"/>
      <c r="P36" s="149">
        <v>0</v>
      </c>
      <c r="Q36" s="148"/>
      <c r="R36" s="148"/>
      <c r="S36" s="148"/>
      <c r="T36" s="148"/>
      <c r="U36" s="152"/>
      <c r="V36" s="153">
        <f>P36*W36*X36</f>
        <v>0</v>
      </c>
      <c r="W36" s="154">
        <v>1</v>
      </c>
      <c r="X36" s="155">
        <v>0.85919999999999996</v>
      </c>
      <c r="Y36" s="156" t="s">
        <v>90</v>
      </c>
      <c r="Z36" s="179" t="s">
        <v>90</v>
      </c>
    </row>
    <row r="37" spans="1:30" s="194" customFormat="1" ht="14.25" customHeight="1">
      <c r="A37" s="215">
        <v>140</v>
      </c>
      <c r="B37" s="131">
        <v>11</v>
      </c>
      <c r="C37" s="132" t="s">
        <v>80</v>
      </c>
      <c r="D37" s="133" t="s">
        <v>77</v>
      </c>
      <c r="E37" s="134" t="s">
        <v>20</v>
      </c>
      <c r="F37" s="134">
        <v>140</v>
      </c>
      <c r="G37" s="135"/>
      <c r="H37" s="135"/>
      <c r="I37" s="135"/>
      <c r="J37" s="135"/>
      <c r="K37" s="135"/>
      <c r="L37" s="157">
        <v>330</v>
      </c>
      <c r="M37" s="136">
        <v>365</v>
      </c>
      <c r="N37" s="136" t="s">
        <v>122</v>
      </c>
      <c r="O37" s="135"/>
      <c r="P37" s="135">
        <v>330</v>
      </c>
      <c r="Q37" s="137"/>
      <c r="R37" s="137"/>
      <c r="S37" s="137"/>
      <c r="T37" s="137"/>
      <c r="U37" s="138"/>
      <c r="V37" s="139">
        <f>P37*W37*X37</f>
        <v>279.97200000000004</v>
      </c>
      <c r="W37" s="140">
        <v>1</v>
      </c>
      <c r="X37" s="141">
        <v>0.84840000000000004</v>
      </c>
      <c r="Y37" s="142">
        <v>2</v>
      </c>
      <c r="Z37" s="161" t="s">
        <v>134</v>
      </c>
    </row>
    <row r="38" spans="1:30" s="18" customFormat="1" ht="14.25" customHeight="1">
      <c r="A38" s="212"/>
      <c r="B38" s="162">
        <v>9</v>
      </c>
      <c r="C38" s="165" t="s">
        <v>58</v>
      </c>
      <c r="D38" s="165" t="s">
        <v>23</v>
      </c>
      <c r="E38" s="165" t="s">
        <v>28</v>
      </c>
      <c r="F38" s="165">
        <v>140</v>
      </c>
      <c r="G38" s="166"/>
      <c r="H38" s="166"/>
      <c r="I38" s="166"/>
      <c r="J38" s="166"/>
      <c r="K38" s="167"/>
      <c r="L38" s="174">
        <v>305</v>
      </c>
      <c r="M38" s="174">
        <v>320</v>
      </c>
      <c r="N38" s="174">
        <v>325</v>
      </c>
      <c r="O38" s="166"/>
      <c r="P38" s="167">
        <v>325</v>
      </c>
      <c r="Q38" s="167"/>
      <c r="R38" s="167"/>
      <c r="S38" s="167"/>
      <c r="T38" s="167"/>
      <c r="U38" s="169"/>
      <c r="V38" s="170">
        <f>P38*W38*X38</f>
        <v>219.51930000000002</v>
      </c>
      <c r="W38" s="171">
        <v>1.02</v>
      </c>
      <c r="X38" s="172">
        <v>0.66220000000000001</v>
      </c>
      <c r="Y38" s="173">
        <v>1</v>
      </c>
      <c r="Z38" s="143">
        <v>7</v>
      </c>
    </row>
    <row r="39" spans="1:30" s="18" customFormat="1" ht="14.25" customHeight="1">
      <c r="A39" s="212"/>
      <c r="B39" s="162">
        <v>6</v>
      </c>
      <c r="C39" s="165" t="s">
        <v>60</v>
      </c>
      <c r="D39" s="165" t="s">
        <v>23</v>
      </c>
      <c r="E39" s="165" t="s">
        <v>72</v>
      </c>
      <c r="F39" s="165">
        <v>140</v>
      </c>
      <c r="G39" s="166"/>
      <c r="H39" s="166"/>
      <c r="I39" s="166"/>
      <c r="J39" s="166"/>
      <c r="K39" s="167"/>
      <c r="L39" s="168">
        <v>280</v>
      </c>
      <c r="M39" s="174" t="s">
        <v>119</v>
      </c>
      <c r="N39" s="168" t="s">
        <v>120</v>
      </c>
      <c r="O39" s="167"/>
      <c r="P39" s="167">
        <v>280</v>
      </c>
      <c r="Q39" s="167"/>
      <c r="R39" s="167"/>
      <c r="S39" s="167"/>
      <c r="T39" s="167"/>
      <c r="U39" s="169"/>
      <c r="V39" s="170">
        <f>P39*W39*X39</f>
        <v>269.25639999999999</v>
      </c>
      <c r="W39" s="171">
        <v>1.1299999999999999</v>
      </c>
      <c r="X39" s="172">
        <v>0.85099999999999998</v>
      </c>
      <c r="Y39" s="173">
        <v>1</v>
      </c>
      <c r="Z39" s="143" t="s">
        <v>129</v>
      </c>
    </row>
    <row r="40" spans="1:30" s="18" customFormat="1" ht="14.25" customHeight="1">
      <c r="A40" s="212"/>
      <c r="B40" s="162">
        <v>5</v>
      </c>
      <c r="C40" s="165" t="s">
        <v>59</v>
      </c>
      <c r="D40" s="165" t="s">
        <v>23</v>
      </c>
      <c r="E40" s="165" t="s">
        <v>27</v>
      </c>
      <c r="F40" s="165">
        <v>140</v>
      </c>
      <c r="G40" s="167"/>
      <c r="H40" s="167"/>
      <c r="I40" s="167"/>
      <c r="J40" s="167"/>
      <c r="K40" s="167"/>
      <c r="L40" s="174">
        <v>250</v>
      </c>
      <c r="M40" s="174">
        <v>260</v>
      </c>
      <c r="N40" s="174">
        <v>270</v>
      </c>
      <c r="O40" s="168" t="s">
        <v>123</v>
      </c>
      <c r="P40" s="167">
        <v>270</v>
      </c>
      <c r="Q40" s="166"/>
      <c r="R40" s="166"/>
      <c r="S40" s="166"/>
      <c r="T40" s="166"/>
      <c r="U40" s="169"/>
      <c r="V40" s="170">
        <f>P40*W40*X40</f>
        <v>249.19542000000004</v>
      </c>
      <c r="W40" s="171">
        <v>1.0820000000000001</v>
      </c>
      <c r="X40" s="172">
        <v>0.85299999999999998</v>
      </c>
      <c r="Y40" s="173">
        <v>1</v>
      </c>
      <c r="Z40" s="143" t="s">
        <v>135</v>
      </c>
    </row>
    <row r="41" spans="1:30" s="18" customFormat="1" ht="14.25" customHeight="1">
      <c r="A41" s="212"/>
      <c r="B41" s="162">
        <v>12</v>
      </c>
      <c r="C41" s="163" t="s">
        <v>40</v>
      </c>
      <c r="D41" s="165" t="s">
        <v>22</v>
      </c>
      <c r="E41" s="165" t="s">
        <v>20</v>
      </c>
      <c r="F41" s="178">
        <v>140</v>
      </c>
      <c r="G41" s="167"/>
      <c r="H41" s="167"/>
      <c r="I41" s="167"/>
      <c r="J41" s="167"/>
      <c r="K41" s="167"/>
      <c r="L41" s="174">
        <v>345</v>
      </c>
      <c r="M41" s="174">
        <v>355</v>
      </c>
      <c r="N41" s="174" t="s">
        <v>121</v>
      </c>
      <c r="O41" s="174" t="s">
        <v>124</v>
      </c>
      <c r="P41" s="167">
        <v>366</v>
      </c>
      <c r="Q41" s="167"/>
      <c r="R41" s="167"/>
      <c r="S41" s="167"/>
      <c r="T41" s="167"/>
      <c r="U41" s="169"/>
      <c r="V41" s="170">
        <f>P41*W41*X41</f>
        <v>307.80599999999998</v>
      </c>
      <c r="W41" s="171">
        <v>1</v>
      </c>
      <c r="X41" s="172">
        <v>0.84099999999999997</v>
      </c>
      <c r="Y41" s="173">
        <v>1</v>
      </c>
      <c r="Z41" s="143" t="s">
        <v>130</v>
      </c>
    </row>
    <row r="42" spans="1:30" s="18" customFormat="1" ht="14.25" customHeight="1">
      <c r="A42" s="212"/>
      <c r="B42" s="54">
        <v>2</v>
      </c>
      <c r="C42" s="57" t="s">
        <v>37</v>
      </c>
      <c r="D42" s="71" t="s">
        <v>30</v>
      </c>
      <c r="E42" s="57" t="s">
        <v>24</v>
      </c>
      <c r="F42" s="57">
        <v>140</v>
      </c>
      <c r="G42" s="59"/>
      <c r="H42" s="59"/>
      <c r="I42" s="59"/>
      <c r="J42" s="59"/>
      <c r="K42" s="9"/>
      <c r="L42" s="66">
        <v>200</v>
      </c>
      <c r="M42" s="69">
        <v>210</v>
      </c>
      <c r="N42" s="66">
        <v>212.5</v>
      </c>
      <c r="O42" s="9"/>
      <c r="P42" s="9">
        <v>212.5</v>
      </c>
      <c r="Q42" s="9"/>
      <c r="R42" s="9"/>
      <c r="S42" s="9"/>
      <c r="T42" s="9"/>
      <c r="U42" s="70"/>
      <c r="V42" s="77">
        <f>P42*W42*X42</f>
        <v>247.83679500000002</v>
      </c>
      <c r="W42" s="75">
        <v>1.3660000000000001</v>
      </c>
      <c r="X42" s="12">
        <v>0.8538</v>
      </c>
      <c r="Y42" s="60">
        <v>1</v>
      </c>
      <c r="Z42" s="18">
        <v>4</v>
      </c>
    </row>
    <row r="43" spans="1:30" s="72" customFormat="1" ht="14.25" customHeight="1" thickBot="1">
      <c r="A43" s="213"/>
      <c r="B43" s="61">
        <v>3</v>
      </c>
      <c r="C43" s="184" t="s">
        <v>68</v>
      </c>
      <c r="D43" s="186" t="s">
        <v>30</v>
      </c>
      <c r="E43" s="184" t="s">
        <v>20</v>
      </c>
      <c r="F43" s="184">
        <v>140</v>
      </c>
      <c r="G43" s="58"/>
      <c r="H43" s="58"/>
      <c r="I43" s="58"/>
      <c r="J43" s="58"/>
      <c r="K43" s="58"/>
      <c r="L43" s="68">
        <v>200</v>
      </c>
      <c r="M43" s="68">
        <v>215</v>
      </c>
      <c r="N43" s="67">
        <v>222.5</v>
      </c>
      <c r="O43" s="58"/>
      <c r="P43" s="58">
        <v>215</v>
      </c>
      <c r="Q43" s="58"/>
      <c r="R43" s="58"/>
      <c r="S43" s="58"/>
      <c r="T43" s="58"/>
      <c r="U43" s="55"/>
      <c r="V43" s="80">
        <f>P43*W43*X43</f>
        <v>183.60999999999999</v>
      </c>
      <c r="W43" s="76">
        <v>1</v>
      </c>
      <c r="X43" s="73">
        <v>0.85399999999999998</v>
      </c>
      <c r="Y43" s="56">
        <v>3</v>
      </c>
      <c r="Z43" s="72">
        <v>8</v>
      </c>
    </row>
    <row r="44" spans="1:30" s="223" customFormat="1" ht="14.25" customHeight="1" thickBot="1">
      <c r="A44" s="216" t="s">
        <v>39</v>
      </c>
      <c r="B44" s="217">
        <v>4</v>
      </c>
      <c r="C44" s="218" t="s">
        <v>69</v>
      </c>
      <c r="D44" s="219" t="s">
        <v>30</v>
      </c>
      <c r="E44" s="220" t="s">
        <v>72</v>
      </c>
      <c r="F44" s="221" t="s">
        <v>39</v>
      </c>
      <c r="G44" s="191"/>
      <c r="H44" s="191"/>
      <c r="I44" s="191"/>
      <c r="J44" s="191"/>
      <c r="K44" s="191"/>
      <c r="L44" s="130">
        <v>200</v>
      </c>
      <c r="M44" s="130">
        <v>225</v>
      </c>
      <c r="N44" s="222" t="s">
        <v>117</v>
      </c>
      <c r="O44" s="191"/>
      <c r="P44" s="191">
        <v>225</v>
      </c>
      <c r="Q44" s="191"/>
      <c r="R44" s="191"/>
      <c r="S44" s="191"/>
      <c r="T44" s="191"/>
      <c r="U44" s="192"/>
      <c r="V44" s="193">
        <f>P44*W44*X44</f>
        <v>221.11199999999997</v>
      </c>
      <c r="W44" s="196">
        <v>1.1839999999999999</v>
      </c>
      <c r="X44" s="197">
        <v>0.83</v>
      </c>
      <c r="Y44" s="198">
        <v>1</v>
      </c>
      <c r="Z44" s="223">
        <v>7</v>
      </c>
    </row>
    <row r="45" spans="1:30" s="18" customFormat="1" ht="14.25" customHeight="1">
      <c r="A45" s="214"/>
    </row>
    <row r="46" spans="1:30" s="18" customFormat="1" ht="14.25" customHeight="1">
      <c r="A46" s="214"/>
    </row>
    <row r="47" spans="1:30" s="18" customFormat="1" ht="14.25" customHeight="1" thickBot="1">
      <c r="A47" s="214"/>
    </row>
    <row r="48" spans="1:30" s="18" customFormat="1" ht="14.25" customHeight="1">
      <c r="A48" s="214"/>
      <c r="C48" s="281" t="s">
        <v>140</v>
      </c>
      <c r="D48" s="194"/>
      <c r="E48" s="282"/>
    </row>
    <row r="49" spans="1:26" s="18" customFormat="1" ht="14.25" customHeight="1">
      <c r="A49" s="214"/>
      <c r="C49" s="283" t="s">
        <v>77</v>
      </c>
      <c r="D49" s="84">
        <f>V5+V6+V7</f>
        <v>598.31772599999999</v>
      </c>
      <c r="E49" s="284"/>
    </row>
    <row r="50" spans="1:26" s="18" customFormat="1" ht="14.25" customHeight="1">
      <c r="A50" s="42"/>
      <c r="C50" s="283" t="s">
        <v>19</v>
      </c>
      <c r="D50" s="53">
        <f>P9+P10+P11</f>
        <v>690</v>
      </c>
      <c r="E50" s="284"/>
    </row>
    <row r="51" spans="1:26" ht="14.25" customHeight="1">
      <c r="A51" s="22"/>
      <c r="B51" s="23"/>
      <c r="C51" s="283" t="s">
        <v>94</v>
      </c>
      <c r="D51" s="18">
        <v>0</v>
      </c>
      <c r="E51" s="285"/>
      <c r="F51" s="17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77"/>
      <c r="W51" s="24"/>
      <c r="X51" s="25"/>
      <c r="Y51" s="82"/>
      <c r="Z51" s="18"/>
    </row>
    <row r="52" spans="1:26" ht="14.25" customHeight="1">
      <c r="A52" s="22"/>
      <c r="B52" s="23"/>
      <c r="C52" s="283" t="s">
        <v>25</v>
      </c>
      <c r="D52" s="84">
        <f>V13+V14+V15+V16+V17+V20</f>
        <v>863.12906799999996</v>
      </c>
      <c r="E52" s="286" t="s">
        <v>128</v>
      </c>
      <c r="F52" s="17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77"/>
      <c r="W52" s="24"/>
      <c r="X52" s="25"/>
      <c r="Y52" s="82"/>
      <c r="Z52" s="18"/>
    </row>
    <row r="53" spans="1:26" ht="14.25" customHeight="1">
      <c r="A53" s="22"/>
      <c r="B53" s="23"/>
      <c r="C53" s="283" t="s">
        <v>23</v>
      </c>
      <c r="D53" s="84">
        <f>V27+V28+V30+V29</f>
        <v>877.55306700000006</v>
      </c>
      <c r="E53" s="286" t="s">
        <v>139</v>
      </c>
      <c r="F53" s="17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77"/>
      <c r="W53" s="24"/>
      <c r="X53" s="25"/>
      <c r="Y53" s="82"/>
      <c r="Z53" s="18"/>
    </row>
    <row r="54" spans="1:26" ht="14.25" customHeight="1">
      <c r="A54" s="22"/>
      <c r="B54" s="23"/>
      <c r="C54" s="283" t="s">
        <v>26</v>
      </c>
      <c r="D54" s="84">
        <f>V31+V32+V33</f>
        <v>651.17193999999995</v>
      </c>
      <c r="E54" s="287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77"/>
      <c r="W54" s="24"/>
      <c r="X54" s="25"/>
      <c r="Y54" s="82"/>
      <c r="Z54" s="18"/>
    </row>
    <row r="55" spans="1:26" ht="14.25" customHeight="1">
      <c r="A55" s="22"/>
      <c r="B55" s="23"/>
      <c r="C55" s="283" t="s">
        <v>22</v>
      </c>
      <c r="D55" s="84">
        <f>V34</f>
        <v>222.77850000000001</v>
      </c>
      <c r="E55" s="285"/>
      <c r="F55" s="17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77"/>
      <c r="W55" s="24"/>
      <c r="X55" s="25"/>
      <c r="Y55" s="82"/>
      <c r="Z55" s="18"/>
    </row>
    <row r="56" spans="1:26" ht="14.25" customHeight="1">
      <c r="A56" s="22"/>
      <c r="B56" s="23"/>
      <c r="C56" s="283" t="s">
        <v>30</v>
      </c>
      <c r="D56" s="84">
        <f>V36+V37+V38+V39+V40+V41</f>
        <v>1325.7491199999999</v>
      </c>
      <c r="E56" s="288" t="s">
        <v>126</v>
      </c>
      <c r="F56" s="17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77"/>
      <c r="W56" s="24"/>
      <c r="X56" s="25"/>
      <c r="Y56" s="82"/>
      <c r="Z56" s="18"/>
    </row>
    <row r="57" spans="1:26" ht="14.25" customHeight="1">
      <c r="A57" s="22"/>
      <c r="B57" s="23"/>
      <c r="C57" s="283" t="s">
        <v>21</v>
      </c>
      <c r="D57" s="84">
        <f>V44</f>
        <v>221.11199999999997</v>
      </c>
      <c r="E57" s="285"/>
      <c r="F57" s="17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77"/>
      <c r="W57" s="24"/>
      <c r="X57" s="25"/>
      <c r="Y57" s="82"/>
      <c r="Z57" s="18"/>
    </row>
    <row r="58" spans="1:26" ht="14.25" customHeight="1" thickBot="1">
      <c r="A58" s="22"/>
      <c r="B58" s="23"/>
      <c r="C58" s="289"/>
      <c r="D58" s="290"/>
      <c r="E58" s="291"/>
      <c r="F58" s="17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77"/>
      <c r="W58" s="24"/>
      <c r="X58" s="25"/>
      <c r="Y58" s="82"/>
      <c r="Z58" s="18"/>
    </row>
    <row r="59" spans="1:26" ht="14.25" customHeight="1">
      <c r="A59" s="22"/>
      <c r="B59" s="23"/>
      <c r="C59" s="14"/>
      <c r="D59" s="15"/>
      <c r="E59" s="16"/>
      <c r="F59" s="17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77"/>
      <c r="W59" s="24"/>
      <c r="X59" s="25"/>
      <c r="Y59" s="82"/>
      <c r="Z59" s="18"/>
    </row>
    <row r="60" spans="1:26" ht="14.25" customHeight="1">
      <c r="A60" s="22"/>
      <c r="B60" s="23"/>
      <c r="C60" s="14"/>
      <c r="D60" s="15"/>
      <c r="E60" s="16"/>
      <c r="F60" s="17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77"/>
      <c r="W60" s="24"/>
      <c r="X60" s="25"/>
      <c r="Y60" s="82"/>
      <c r="Z60" s="18"/>
    </row>
    <row r="61" spans="1:26" ht="14.25" customHeight="1">
      <c r="A61" s="22"/>
      <c r="B61" s="23"/>
      <c r="C61" s="14"/>
      <c r="D61" s="15"/>
      <c r="E61" s="16"/>
      <c r="F61" s="17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77"/>
      <c r="W61" s="24"/>
      <c r="X61" s="25"/>
      <c r="Y61" s="82"/>
      <c r="Z61" s="18"/>
    </row>
    <row r="62" spans="1:26" ht="14.25" customHeight="1">
      <c r="A62" s="22"/>
      <c r="B62" s="23"/>
      <c r="C62" s="14"/>
      <c r="D62" s="15"/>
      <c r="E62" s="16"/>
      <c r="F62" s="17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77"/>
      <c r="W62" s="24"/>
      <c r="X62" s="25"/>
      <c r="Y62" s="82"/>
      <c r="Z62" s="18"/>
    </row>
    <row r="63" spans="1:26" ht="14.25" customHeight="1">
      <c r="A63" s="22"/>
      <c r="B63" s="23"/>
      <c r="C63" s="14"/>
      <c r="D63" s="15"/>
      <c r="E63" s="16"/>
      <c r="F63" s="17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77"/>
      <c r="W63" s="24"/>
      <c r="X63" s="25"/>
      <c r="Y63" s="82"/>
      <c r="Z63" s="18"/>
    </row>
    <row r="64" spans="1:26" ht="14.25" customHeight="1">
      <c r="A64" s="22"/>
      <c r="B64" s="23"/>
      <c r="C64" s="14"/>
      <c r="D64" s="15"/>
      <c r="E64" s="16"/>
      <c r="F64" s="17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77"/>
      <c r="W64" s="24"/>
      <c r="X64" s="25"/>
      <c r="Y64" s="82"/>
      <c r="Z64" s="18"/>
    </row>
    <row r="65" spans="1:26" ht="14.25" customHeight="1">
      <c r="A65" s="22"/>
      <c r="B65" s="23"/>
      <c r="C65" s="14"/>
      <c r="D65" s="15"/>
      <c r="E65" s="16"/>
      <c r="F65" s="17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77"/>
      <c r="W65" s="24"/>
      <c r="X65" s="25"/>
      <c r="Y65" s="82"/>
      <c r="Z65" s="18"/>
    </row>
    <row r="66" spans="1:26" ht="14.25" customHeight="1">
      <c r="A66" s="22"/>
      <c r="B66" s="23"/>
      <c r="C66" s="14"/>
      <c r="D66" s="15"/>
      <c r="E66" s="16"/>
      <c r="F66" s="17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77"/>
      <c r="W66" s="24"/>
      <c r="X66" s="25"/>
      <c r="Y66" s="82"/>
      <c r="Z66" s="18"/>
    </row>
    <row r="67" spans="1:26" ht="14.25" customHeight="1">
      <c r="A67" s="22"/>
      <c r="B67" s="23"/>
      <c r="C67" s="14"/>
      <c r="D67" s="15"/>
      <c r="E67" s="16"/>
      <c r="F67" s="17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77"/>
      <c r="W67" s="24"/>
      <c r="X67" s="25"/>
      <c r="Y67" s="82"/>
      <c r="Z67" s="18"/>
    </row>
    <row r="68" spans="1:26" ht="14.25" customHeight="1">
      <c r="A68" s="22"/>
      <c r="B68" s="23"/>
      <c r="C68" s="14"/>
      <c r="D68" s="15"/>
      <c r="E68" s="16"/>
      <c r="F68" s="17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77"/>
      <c r="W68" s="24"/>
      <c r="X68" s="25"/>
      <c r="Y68" s="82"/>
      <c r="Z68" s="18"/>
    </row>
    <row r="69" spans="1:26" ht="14.25" customHeight="1">
      <c r="A69" s="22"/>
      <c r="B69" s="23"/>
      <c r="C69" s="14"/>
      <c r="D69" s="15"/>
      <c r="E69" s="16"/>
      <c r="F69" s="17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77"/>
      <c r="W69" s="24"/>
      <c r="X69" s="25"/>
      <c r="Y69" s="82"/>
      <c r="Z69" s="18"/>
    </row>
    <row r="70" spans="1:26" ht="14.25" customHeight="1">
      <c r="A70" s="22"/>
      <c r="B70" s="23"/>
      <c r="C70" s="14"/>
      <c r="D70" s="15"/>
      <c r="E70" s="16"/>
      <c r="F70" s="17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77"/>
      <c r="W70" s="24"/>
      <c r="X70" s="25"/>
      <c r="Y70" s="82"/>
      <c r="Z70" s="18"/>
    </row>
    <row r="71" spans="1:26" ht="14.25" customHeight="1">
      <c r="A71" s="22"/>
      <c r="B71" s="23"/>
      <c r="C71" s="14"/>
      <c r="D71" s="15"/>
      <c r="E71" s="16"/>
      <c r="F71" s="17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77"/>
      <c r="W71" s="24"/>
      <c r="X71" s="25"/>
      <c r="Y71" s="82"/>
      <c r="Z71" s="18"/>
    </row>
    <row r="72" spans="1:26" ht="14.25" customHeight="1">
      <c r="A72" s="22"/>
      <c r="B72" s="23"/>
      <c r="C72" s="14"/>
      <c r="D72" s="15"/>
      <c r="E72" s="16"/>
      <c r="F72" s="17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77"/>
      <c r="W72" s="24"/>
      <c r="X72" s="25"/>
      <c r="Y72" s="82"/>
      <c r="Z72" s="18"/>
    </row>
  </sheetData>
  <sortState ref="B5:Z44">
    <sortCondition ref="F5:F44"/>
  </sortState>
  <mergeCells count="21">
    <mergeCell ref="A5:A6"/>
    <mergeCell ref="A7:A8"/>
    <mergeCell ref="A9:A16"/>
    <mergeCell ref="A17:A19"/>
    <mergeCell ref="A20:A23"/>
    <mergeCell ref="A37:A43"/>
    <mergeCell ref="A32:A36"/>
    <mergeCell ref="A24:A31"/>
    <mergeCell ref="A1:Y1"/>
    <mergeCell ref="A2:Y2"/>
    <mergeCell ref="A3:A4"/>
    <mergeCell ref="B3:B4"/>
    <mergeCell ref="D3:D4"/>
    <mergeCell ref="F3:F4"/>
    <mergeCell ref="G3:K3"/>
    <mergeCell ref="L3:P3"/>
    <mergeCell ref="Q3:U3"/>
    <mergeCell ref="V3:V4"/>
    <mergeCell ref="W3:W4"/>
    <mergeCell ref="X3:X4"/>
    <mergeCell ref="Y3:Y4"/>
  </mergeCells>
  <pageMargins left="0.34" right="0.19685039370078741" top="0.33" bottom="0.32" header="0.35" footer="0.3"/>
  <pageSetup paperSize="9" scale="80"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2060"/>
  </sheetPr>
  <dimension ref="A1:R74"/>
  <sheetViews>
    <sheetView zoomScale="118" zoomScaleNormal="118" workbookViewId="0">
      <selection activeCell="J23" sqref="J23"/>
    </sheetView>
  </sheetViews>
  <sheetFormatPr defaultRowHeight="20.25"/>
  <cols>
    <col min="1" max="1" width="8.42578125" style="29" customWidth="1"/>
    <col min="2" max="2" width="3.5703125" style="30" customWidth="1"/>
    <col min="3" max="3" width="27.5703125" style="27" customWidth="1"/>
    <col min="4" max="4" width="13.85546875" style="13" customWidth="1"/>
    <col min="5" max="5" width="17.140625" style="31" customWidth="1"/>
    <col min="6" max="6" width="10.85546875" style="28" customWidth="1"/>
    <col min="7" max="7" width="8.5703125" style="32" customWidth="1"/>
    <col min="8" max="8" width="9.7109375" style="32" customWidth="1"/>
    <col min="9" max="9" width="9.42578125" style="32" customWidth="1"/>
    <col min="10" max="10" width="9.5703125" style="32" customWidth="1"/>
    <col min="11" max="11" width="6" style="32" bestFit="1" customWidth="1"/>
    <col min="12" max="12" width="12.5703125" style="8" customWidth="1"/>
    <col min="13" max="13" width="8.5703125" style="11" customWidth="1"/>
    <col min="14" max="14" width="11.5703125" style="33" customWidth="1"/>
    <col min="15" max="15" width="6.42578125" style="4" customWidth="1"/>
    <col min="16" max="16384" width="9.140625" style="1"/>
  </cols>
  <sheetData>
    <row r="1" spans="1:18" ht="27" thickBot="1">
      <c r="A1" s="115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</row>
    <row r="2" spans="1:18" ht="21" thickBot="1">
      <c r="A2" s="117" t="s">
        <v>74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9"/>
    </row>
    <row r="3" spans="1:18" s="4" customFormat="1" ht="15.75" customHeight="1" thickBot="1">
      <c r="A3" s="91" t="s">
        <v>1</v>
      </c>
      <c r="B3" s="93" t="s">
        <v>2</v>
      </c>
      <c r="C3" s="2" t="s">
        <v>3</v>
      </c>
      <c r="D3" s="95" t="s">
        <v>4</v>
      </c>
      <c r="E3" s="3" t="s">
        <v>5</v>
      </c>
      <c r="F3" s="261" t="s">
        <v>6</v>
      </c>
      <c r="G3" s="103" t="s">
        <v>8</v>
      </c>
      <c r="H3" s="104"/>
      <c r="I3" s="104"/>
      <c r="J3" s="105"/>
      <c r="K3" s="106"/>
      <c r="L3" s="122" t="s">
        <v>10</v>
      </c>
      <c r="M3" s="271" t="s">
        <v>11</v>
      </c>
      <c r="N3" s="93" t="s">
        <v>12</v>
      </c>
      <c r="O3" s="114" t="s">
        <v>13</v>
      </c>
      <c r="P3" s="275" t="s">
        <v>89</v>
      </c>
    </row>
    <row r="4" spans="1:18" s="4" customFormat="1" ht="15.75" customHeight="1" thickBot="1">
      <c r="A4" s="120"/>
      <c r="B4" s="121"/>
      <c r="C4" s="43" t="s">
        <v>14</v>
      </c>
      <c r="D4" s="96"/>
      <c r="E4" s="44" t="s">
        <v>15</v>
      </c>
      <c r="F4" s="262"/>
      <c r="G4" s="263">
        <v>1</v>
      </c>
      <c r="H4" s="199">
        <v>2</v>
      </c>
      <c r="I4" s="199">
        <v>3</v>
      </c>
      <c r="J4" s="200">
        <v>4</v>
      </c>
      <c r="K4" s="240" t="s">
        <v>17</v>
      </c>
      <c r="L4" s="123"/>
      <c r="M4" s="272"/>
      <c r="N4" s="274"/>
      <c r="O4" s="125"/>
      <c r="P4" s="276"/>
    </row>
    <row r="5" spans="1:18" s="26" customFormat="1" ht="15.75" customHeight="1" thickBot="1">
      <c r="A5" s="250">
        <v>52</v>
      </c>
      <c r="B5" s="217">
        <v>3</v>
      </c>
      <c r="C5" s="251" t="s">
        <v>61</v>
      </c>
      <c r="D5" s="219" t="s">
        <v>30</v>
      </c>
      <c r="E5" s="218" t="s">
        <v>33</v>
      </c>
      <c r="F5" s="218">
        <v>52</v>
      </c>
      <c r="G5" s="227">
        <v>55</v>
      </c>
      <c r="H5" s="228">
        <v>55</v>
      </c>
      <c r="I5" s="229">
        <v>62.5</v>
      </c>
      <c r="J5" s="191"/>
      <c r="K5" s="264">
        <v>62.5</v>
      </c>
      <c r="L5" s="230">
        <f>K5*M5*N5</f>
        <v>135.47300000000001</v>
      </c>
      <c r="M5" s="252">
        <v>1.04</v>
      </c>
      <c r="N5" s="190">
        <v>2.0842000000000001</v>
      </c>
      <c r="O5" s="277">
        <v>1</v>
      </c>
      <c r="P5" s="198" t="s">
        <v>132</v>
      </c>
    </row>
    <row r="6" spans="1:18" s="18" customFormat="1" ht="14.25" customHeight="1" thickBot="1">
      <c r="A6" s="128">
        <v>56</v>
      </c>
      <c r="B6" s="181">
        <v>1</v>
      </c>
      <c r="C6" s="253" t="s">
        <v>85</v>
      </c>
      <c r="D6" s="183" t="s">
        <v>19</v>
      </c>
      <c r="E6" s="183" t="s">
        <v>86</v>
      </c>
      <c r="F6" s="183">
        <v>56</v>
      </c>
      <c r="G6" s="231">
        <v>37.5</v>
      </c>
      <c r="H6" s="232">
        <v>40</v>
      </c>
      <c r="I6" s="232">
        <v>42.5</v>
      </c>
      <c r="J6" s="232" t="s">
        <v>98</v>
      </c>
      <c r="K6" s="265">
        <v>42.5</v>
      </c>
      <c r="L6" s="273">
        <f>K6*M6*N6</f>
        <v>181.56994500000002</v>
      </c>
      <c r="M6" s="246">
        <v>2.23</v>
      </c>
      <c r="N6" s="254">
        <v>1.9157999999999999</v>
      </c>
      <c r="O6" s="278">
        <v>1</v>
      </c>
      <c r="P6" s="52" t="s">
        <v>135</v>
      </c>
    </row>
    <row r="7" spans="1:18" s="18" customFormat="1" ht="14.25" customHeight="1" thickBot="1">
      <c r="A7" s="126"/>
      <c r="B7" s="217">
        <v>5</v>
      </c>
      <c r="C7" s="255" t="s">
        <v>83</v>
      </c>
      <c r="D7" s="211" t="s">
        <v>84</v>
      </c>
      <c r="E7" s="208" t="s">
        <v>20</v>
      </c>
      <c r="F7" s="65">
        <v>56</v>
      </c>
      <c r="G7" s="266">
        <v>95</v>
      </c>
      <c r="H7" s="225">
        <v>95</v>
      </c>
      <c r="I7" s="225">
        <v>95</v>
      </c>
      <c r="J7" s="58"/>
      <c r="K7" s="267">
        <v>0</v>
      </c>
      <c r="L7" s="226">
        <f>K7*M7*N7</f>
        <v>0</v>
      </c>
      <c r="M7" s="249">
        <v>1</v>
      </c>
      <c r="N7" s="73">
        <v>1.9121999999999999</v>
      </c>
      <c r="O7" s="279" t="s">
        <v>90</v>
      </c>
      <c r="P7" s="56" t="s">
        <v>90</v>
      </c>
      <c r="R7" s="53"/>
    </row>
    <row r="8" spans="1:18" s="241" customFormat="1" ht="14.25" customHeight="1" thickBot="1">
      <c r="A8" s="129">
        <v>60</v>
      </c>
      <c r="B8" s="181">
        <v>4</v>
      </c>
      <c r="C8" s="245" t="s">
        <v>63</v>
      </c>
      <c r="D8" s="74" t="s">
        <v>30</v>
      </c>
      <c r="E8" s="185" t="s">
        <v>28</v>
      </c>
      <c r="F8" s="50">
        <v>60</v>
      </c>
      <c r="G8" s="231">
        <v>80</v>
      </c>
      <c r="H8" s="235">
        <v>85</v>
      </c>
      <c r="I8" s="232">
        <v>90</v>
      </c>
      <c r="J8" s="51"/>
      <c r="K8" s="268">
        <v>90</v>
      </c>
      <c r="L8" s="233">
        <f>K8*M8*N8</f>
        <v>138.91176000000002</v>
      </c>
      <c r="M8" s="246">
        <v>1.02</v>
      </c>
      <c r="N8" s="79">
        <v>1.5132000000000001</v>
      </c>
      <c r="O8" s="278">
        <v>1</v>
      </c>
      <c r="P8" s="52" t="s">
        <v>131</v>
      </c>
    </row>
    <row r="9" spans="1:18" s="18" customFormat="1" ht="14.25" customHeight="1" thickBot="1">
      <c r="A9" s="126"/>
      <c r="B9" s="217">
        <v>7</v>
      </c>
      <c r="C9" s="256" t="s">
        <v>62</v>
      </c>
      <c r="D9" s="186" t="s">
        <v>30</v>
      </c>
      <c r="E9" s="184" t="s">
        <v>20</v>
      </c>
      <c r="F9" s="184">
        <v>60</v>
      </c>
      <c r="G9" s="234">
        <v>120</v>
      </c>
      <c r="H9" s="224">
        <v>125</v>
      </c>
      <c r="I9" s="225">
        <v>130</v>
      </c>
      <c r="J9" s="225" t="s">
        <v>99</v>
      </c>
      <c r="K9" s="267">
        <v>125</v>
      </c>
      <c r="L9" s="226">
        <f>K9*M9*N9</f>
        <v>223.75</v>
      </c>
      <c r="M9" s="249">
        <v>1</v>
      </c>
      <c r="N9" s="73">
        <v>1.79</v>
      </c>
      <c r="O9" s="279">
        <v>1</v>
      </c>
      <c r="P9" s="56" t="s">
        <v>136</v>
      </c>
    </row>
    <row r="10" spans="1:18" s="18" customFormat="1" ht="14.25" customHeight="1" thickBot="1">
      <c r="A10" s="129">
        <v>67.5</v>
      </c>
      <c r="B10" s="181">
        <v>2</v>
      </c>
      <c r="C10" s="257" t="s">
        <v>81</v>
      </c>
      <c r="D10" s="187" t="s">
        <v>26</v>
      </c>
      <c r="E10" s="185" t="s">
        <v>28</v>
      </c>
      <c r="F10" s="185">
        <v>67.5</v>
      </c>
      <c r="G10" s="231">
        <v>40</v>
      </c>
      <c r="H10" s="232">
        <v>45</v>
      </c>
      <c r="I10" s="232">
        <v>50</v>
      </c>
      <c r="J10" s="51"/>
      <c r="K10" s="268">
        <v>50</v>
      </c>
      <c r="L10" s="233">
        <f>K10*M10*N10</f>
        <v>67.64</v>
      </c>
      <c r="M10" s="246">
        <v>1</v>
      </c>
      <c r="N10" s="79">
        <v>1.3528</v>
      </c>
      <c r="O10" s="278">
        <v>1</v>
      </c>
      <c r="P10" s="52" t="s">
        <v>133</v>
      </c>
    </row>
    <row r="11" spans="1:18" s="18" customFormat="1" ht="14.25" customHeight="1" thickBot="1">
      <c r="A11" s="126"/>
      <c r="B11" s="217">
        <v>6</v>
      </c>
      <c r="C11" s="255" t="s">
        <v>52</v>
      </c>
      <c r="D11" s="65" t="s">
        <v>25</v>
      </c>
      <c r="E11" s="65" t="s">
        <v>41</v>
      </c>
      <c r="F11" s="65">
        <v>67.5</v>
      </c>
      <c r="G11" s="234">
        <v>107.5</v>
      </c>
      <c r="H11" s="224">
        <v>115</v>
      </c>
      <c r="I11" s="224">
        <v>120</v>
      </c>
      <c r="J11" s="58"/>
      <c r="K11" s="267">
        <v>120</v>
      </c>
      <c r="L11" s="226">
        <f>K11*M11*N11</f>
        <v>203.376</v>
      </c>
      <c r="M11" s="249">
        <v>1</v>
      </c>
      <c r="N11" s="73">
        <v>1.6948000000000001</v>
      </c>
      <c r="O11" s="279">
        <v>1</v>
      </c>
      <c r="P11" s="56" t="s">
        <v>134</v>
      </c>
    </row>
    <row r="12" spans="1:18" s="18" customFormat="1" ht="14.25" customHeight="1" thickBot="1">
      <c r="A12" s="242">
        <v>75</v>
      </c>
      <c r="B12" s="217">
        <v>9</v>
      </c>
      <c r="C12" s="258" t="s">
        <v>53</v>
      </c>
      <c r="D12" s="259" t="s">
        <v>25</v>
      </c>
      <c r="E12" s="259" t="s">
        <v>87</v>
      </c>
      <c r="F12" s="259">
        <v>75</v>
      </c>
      <c r="G12" s="237">
        <v>115</v>
      </c>
      <c r="H12" s="228">
        <v>155</v>
      </c>
      <c r="I12" s="236">
        <v>160</v>
      </c>
      <c r="J12" s="190"/>
      <c r="K12" s="264">
        <v>155</v>
      </c>
      <c r="L12" s="230">
        <f>K12*M12*N12</f>
        <v>246.202</v>
      </c>
      <c r="M12" s="252">
        <v>1</v>
      </c>
      <c r="N12" s="197">
        <v>1.5884</v>
      </c>
      <c r="O12" s="277">
        <v>1</v>
      </c>
      <c r="P12" s="198" t="s">
        <v>129</v>
      </c>
    </row>
    <row r="13" spans="1:18" s="18" customFormat="1" ht="14.25" customHeight="1" thickBot="1">
      <c r="A13" s="49">
        <v>82.5</v>
      </c>
      <c r="B13" s="207">
        <v>11</v>
      </c>
      <c r="C13" s="260" t="s">
        <v>82</v>
      </c>
      <c r="D13" s="220" t="s">
        <v>23</v>
      </c>
      <c r="E13" s="220" t="s">
        <v>41</v>
      </c>
      <c r="F13" s="220">
        <v>82.5</v>
      </c>
      <c r="G13" s="237" t="s">
        <v>95</v>
      </c>
      <c r="H13" s="236" t="s">
        <v>96</v>
      </c>
      <c r="I13" s="228" t="s">
        <v>96</v>
      </c>
      <c r="J13" s="236" t="s">
        <v>100</v>
      </c>
      <c r="K13" s="264">
        <v>170</v>
      </c>
      <c r="L13" s="230">
        <f>K13*M13*N13</f>
        <v>253.232</v>
      </c>
      <c r="M13" s="252">
        <v>1</v>
      </c>
      <c r="N13" s="197">
        <v>1.4896</v>
      </c>
      <c r="O13" s="277">
        <v>1</v>
      </c>
      <c r="P13" s="198" t="s">
        <v>130</v>
      </c>
    </row>
    <row r="14" spans="1:18" s="18" customFormat="1" ht="14.25" customHeight="1" thickBot="1">
      <c r="A14" s="129" t="s">
        <v>76</v>
      </c>
      <c r="B14" s="181">
        <v>10</v>
      </c>
      <c r="C14" s="247" t="s">
        <v>44</v>
      </c>
      <c r="D14" s="206" t="s">
        <v>19</v>
      </c>
      <c r="E14" s="64" t="s">
        <v>88</v>
      </c>
      <c r="F14" s="64">
        <v>90</v>
      </c>
      <c r="G14" s="269">
        <v>165</v>
      </c>
      <c r="H14" s="238" t="s">
        <v>97</v>
      </c>
      <c r="I14" s="243" t="s">
        <v>97</v>
      </c>
      <c r="J14" s="238"/>
      <c r="K14" s="270">
        <v>167.5</v>
      </c>
      <c r="L14" s="239">
        <f>K14*M14*N14</f>
        <v>234.81556999999998</v>
      </c>
      <c r="M14" s="244">
        <v>1.0549999999999999</v>
      </c>
      <c r="N14" s="12">
        <v>1.3288</v>
      </c>
      <c r="O14" s="280">
        <v>1</v>
      </c>
      <c r="P14" s="60" t="s">
        <v>137</v>
      </c>
    </row>
    <row r="15" spans="1:18" s="18" customFormat="1" ht="14.25" customHeight="1" thickBot="1">
      <c r="A15" s="126"/>
      <c r="B15" s="181">
        <v>8</v>
      </c>
      <c r="C15" s="248" t="s">
        <v>55</v>
      </c>
      <c r="D15" s="81" t="s">
        <v>56</v>
      </c>
      <c r="E15" s="62" t="s">
        <v>20</v>
      </c>
      <c r="F15" s="62">
        <v>90</v>
      </c>
      <c r="G15" s="266">
        <v>155</v>
      </c>
      <c r="H15" s="225">
        <v>155</v>
      </c>
      <c r="I15" s="224">
        <v>157.5</v>
      </c>
      <c r="J15" s="63"/>
      <c r="K15" s="267">
        <v>157.5</v>
      </c>
      <c r="L15" s="226">
        <f>K15*M15*N15</f>
        <v>191.36250000000001</v>
      </c>
      <c r="M15" s="249">
        <v>1</v>
      </c>
      <c r="N15" s="73">
        <v>1.2150000000000001</v>
      </c>
      <c r="O15" s="279">
        <v>1</v>
      </c>
      <c r="P15" s="56" t="s">
        <v>138</v>
      </c>
    </row>
    <row r="16" spans="1:18" s="18" customFormat="1" ht="14.25" customHeight="1">
      <c r="A16" s="22"/>
    </row>
    <row r="17" spans="1:16" ht="14.25" customHeight="1">
      <c r="B17" s="23"/>
      <c r="C17" s="5"/>
      <c r="D17" s="6"/>
      <c r="E17" s="13"/>
      <c r="F17" s="5"/>
      <c r="G17" s="9"/>
      <c r="H17" s="41"/>
      <c r="I17" s="12"/>
      <c r="J17" s="24"/>
      <c r="K17" s="18"/>
      <c r="L17" s="1"/>
      <c r="M17" s="1"/>
      <c r="N17" s="1"/>
      <c r="O17" s="1"/>
    </row>
    <row r="18" spans="1:16" ht="14.25" customHeight="1">
      <c r="A18" s="22"/>
      <c r="B18" s="23"/>
      <c r="C18" s="5"/>
      <c r="D18" s="6"/>
      <c r="E18" s="5"/>
      <c r="F18" s="5" t="s">
        <v>4</v>
      </c>
      <c r="G18" s="9"/>
      <c r="H18" s="41"/>
      <c r="I18" s="12"/>
      <c r="J18" s="24"/>
      <c r="K18" s="18"/>
      <c r="L18" s="1"/>
      <c r="M18" s="1"/>
      <c r="N18" s="1"/>
      <c r="O18" s="1"/>
    </row>
    <row r="19" spans="1:16" ht="14.25" customHeight="1">
      <c r="A19" s="22"/>
      <c r="B19" s="23"/>
      <c r="C19" s="5"/>
      <c r="D19" s="6"/>
      <c r="E19" s="5"/>
      <c r="F19" s="5" t="s">
        <v>30</v>
      </c>
      <c r="G19" s="9">
        <f>L5+L6+L14</f>
        <v>551.85851500000001</v>
      </c>
      <c r="H19" s="1" t="s">
        <v>126</v>
      </c>
      <c r="I19" s="12"/>
      <c r="J19" s="24"/>
      <c r="K19" s="18"/>
      <c r="L19" s="1"/>
      <c r="M19" s="1"/>
      <c r="N19" s="1"/>
      <c r="O19" s="1"/>
    </row>
    <row r="20" spans="1:16" ht="14.25" customHeight="1">
      <c r="A20" s="22"/>
      <c r="B20" s="23"/>
      <c r="C20" s="7"/>
      <c r="D20" s="19"/>
      <c r="E20" s="7"/>
      <c r="F20" s="7" t="s">
        <v>26</v>
      </c>
      <c r="G20" s="9">
        <f>L10</f>
        <v>67.64</v>
      </c>
      <c r="H20" s="1">
        <v>6</v>
      </c>
      <c r="I20" s="12"/>
      <c r="J20" s="24"/>
      <c r="K20" s="18"/>
      <c r="L20" s="1"/>
      <c r="M20" s="1"/>
      <c r="N20" s="1"/>
      <c r="O20" s="1"/>
    </row>
    <row r="21" spans="1:16" ht="14.25" customHeight="1">
      <c r="A21" s="22"/>
      <c r="B21" s="23"/>
      <c r="C21" s="13"/>
      <c r="D21" s="21"/>
      <c r="E21" s="13"/>
      <c r="F21" s="13" t="s">
        <v>25</v>
      </c>
      <c r="G21" s="9">
        <f>L8+L12</f>
        <v>385.11376000000001</v>
      </c>
      <c r="H21" s="1" t="s">
        <v>127</v>
      </c>
      <c r="I21" s="12"/>
      <c r="J21" s="24"/>
      <c r="K21" s="18"/>
      <c r="L21" s="1"/>
      <c r="M21" s="1"/>
      <c r="N21" s="1"/>
      <c r="O21" s="1"/>
    </row>
    <row r="22" spans="1:16" ht="14.25" customHeight="1">
      <c r="A22" s="22"/>
      <c r="B22" s="23"/>
      <c r="C22" s="7"/>
      <c r="D22" s="19"/>
      <c r="E22" s="7"/>
      <c r="F22" s="7" t="s">
        <v>23</v>
      </c>
      <c r="G22" s="9">
        <f>L11</f>
        <v>203.376</v>
      </c>
      <c r="H22" s="1">
        <v>5</v>
      </c>
      <c r="I22" s="12"/>
      <c r="J22" s="24"/>
      <c r="K22" s="18"/>
      <c r="L22" s="1"/>
      <c r="M22" s="1"/>
      <c r="N22" s="1"/>
      <c r="O22" s="1"/>
    </row>
    <row r="23" spans="1:16" ht="14.25" customHeight="1">
      <c r="A23" s="22"/>
      <c r="B23" s="23"/>
      <c r="C23" s="5"/>
      <c r="D23" s="7"/>
      <c r="E23" s="7"/>
      <c r="F23" s="7" t="s">
        <v>56</v>
      </c>
      <c r="G23" s="9">
        <f>L13</f>
        <v>253.232</v>
      </c>
      <c r="H23" s="1">
        <v>4</v>
      </c>
      <c r="I23" s="12"/>
      <c r="J23" s="24"/>
      <c r="K23" s="18"/>
      <c r="L23" s="1"/>
      <c r="M23" s="1"/>
      <c r="N23" s="1"/>
      <c r="O23" s="1"/>
    </row>
    <row r="24" spans="1:16" ht="14.25" customHeight="1">
      <c r="A24" s="22"/>
      <c r="B24" s="23"/>
      <c r="C24" s="5"/>
      <c r="D24" s="5"/>
      <c r="E24" s="5"/>
      <c r="F24" s="5" t="s">
        <v>19</v>
      </c>
      <c r="G24" s="9">
        <f>L10+L9</f>
        <v>291.39</v>
      </c>
      <c r="H24" s="1" t="s">
        <v>128</v>
      </c>
      <c r="I24" s="12"/>
      <c r="J24" s="24"/>
      <c r="K24" s="18"/>
      <c r="L24" s="1"/>
      <c r="M24" s="1"/>
      <c r="N24" s="1"/>
      <c r="O24" s="1"/>
    </row>
    <row r="25" spans="1:16" ht="14.25" customHeight="1">
      <c r="A25" s="22"/>
      <c r="B25" s="23"/>
      <c r="C25" s="7"/>
      <c r="D25" s="19"/>
      <c r="E25" s="7"/>
      <c r="F25" s="7"/>
      <c r="G25" s="9"/>
      <c r="H25" s="1"/>
      <c r="I25" s="12"/>
      <c r="J25" s="24"/>
      <c r="K25" s="18"/>
      <c r="L25" s="1"/>
      <c r="M25" s="1"/>
      <c r="N25" s="1"/>
      <c r="O25" s="1"/>
    </row>
    <row r="26" spans="1:16" ht="14.25" customHeight="1">
      <c r="A26" s="22"/>
      <c r="B26" s="23"/>
      <c r="C26" s="13"/>
      <c r="E26" s="13"/>
      <c r="F26" s="13"/>
      <c r="G26" s="9"/>
      <c r="H26" s="1"/>
      <c r="I26" s="12"/>
      <c r="J26" s="24"/>
      <c r="K26" s="18"/>
      <c r="L26" s="1"/>
      <c r="M26" s="1"/>
      <c r="N26" s="1"/>
      <c r="O26" s="1"/>
    </row>
    <row r="27" spans="1:16" ht="14.25" customHeight="1">
      <c r="A27" s="22"/>
      <c r="B27" s="23"/>
      <c r="C27" s="37"/>
      <c r="D27" s="39"/>
      <c r="E27" s="37"/>
      <c r="F27" s="7"/>
      <c r="G27" s="8"/>
      <c r="H27" s="8"/>
      <c r="I27" s="8"/>
      <c r="J27" s="8"/>
      <c r="K27" s="10"/>
      <c r="L27" s="9"/>
      <c r="M27" s="1"/>
      <c r="N27" s="12"/>
      <c r="O27" s="24"/>
      <c r="P27" s="18"/>
    </row>
    <row r="28" spans="1:16" ht="14.25" customHeight="1">
      <c r="A28" s="22"/>
      <c r="B28" s="23"/>
      <c r="C28" s="35"/>
      <c r="D28" s="38"/>
      <c r="E28" s="35"/>
      <c r="F28" s="35"/>
      <c r="G28" s="8"/>
      <c r="H28" s="8"/>
      <c r="I28" s="8"/>
      <c r="J28" s="8"/>
      <c r="K28" s="10"/>
      <c r="L28" s="9"/>
      <c r="M28" s="1"/>
      <c r="N28" s="12"/>
      <c r="O28" s="24"/>
      <c r="P28" s="18"/>
    </row>
    <row r="29" spans="1:16" ht="14.25" customHeight="1">
      <c r="A29" s="22"/>
      <c r="B29" s="23"/>
      <c r="C29" s="7"/>
      <c r="D29" s="7"/>
      <c r="E29" s="7"/>
      <c r="F29" s="7"/>
      <c r="G29" s="8"/>
      <c r="H29" s="8"/>
      <c r="I29" s="8"/>
      <c r="J29" s="8"/>
      <c r="K29" s="10"/>
      <c r="L29" s="9"/>
      <c r="M29" s="1"/>
      <c r="N29" s="12"/>
      <c r="O29" s="24"/>
      <c r="P29" s="18"/>
    </row>
    <row r="30" spans="1:16" ht="14.25" customHeight="1">
      <c r="A30" s="22"/>
      <c r="B30" s="23"/>
      <c r="C30" s="5"/>
      <c r="D30" s="5"/>
      <c r="E30" s="13"/>
      <c r="F30" s="5"/>
      <c r="G30" s="8"/>
      <c r="H30" s="8"/>
      <c r="I30" s="8"/>
      <c r="J30" s="8"/>
      <c r="K30" s="10"/>
      <c r="L30" s="9"/>
      <c r="M30" s="1"/>
      <c r="N30" s="12"/>
      <c r="O30" s="24"/>
      <c r="P30" s="18"/>
    </row>
    <row r="31" spans="1:16" ht="14.25" customHeight="1">
      <c r="A31" s="22"/>
      <c r="B31" s="23"/>
      <c r="C31" s="5"/>
      <c r="D31" s="5"/>
      <c r="E31" s="7"/>
      <c r="F31" s="5"/>
      <c r="G31" s="8"/>
      <c r="H31" s="8"/>
      <c r="I31" s="8"/>
      <c r="J31" s="8"/>
      <c r="K31" s="10"/>
      <c r="L31" s="9"/>
      <c r="M31" s="1"/>
      <c r="N31" s="12"/>
      <c r="O31" s="24"/>
      <c r="P31" s="18"/>
    </row>
    <row r="32" spans="1:16" ht="14.25" customHeight="1">
      <c r="A32" s="22"/>
      <c r="B32" s="23"/>
      <c r="C32" s="5"/>
      <c r="D32" s="5"/>
      <c r="E32" s="7"/>
      <c r="F32" s="5"/>
      <c r="G32" s="8"/>
      <c r="H32" s="8"/>
      <c r="I32" s="8"/>
      <c r="J32" s="8"/>
      <c r="K32" s="10"/>
      <c r="L32" s="9"/>
      <c r="M32" s="1"/>
      <c r="N32" s="12"/>
      <c r="O32" s="24"/>
      <c r="P32" s="18"/>
    </row>
    <row r="33" spans="1:16" ht="14.25" customHeight="1">
      <c r="A33" s="22"/>
      <c r="B33" s="23"/>
      <c r="C33" s="5"/>
      <c r="D33" s="6"/>
      <c r="E33" s="5"/>
      <c r="F33" s="5"/>
      <c r="G33" s="8"/>
      <c r="H33" s="8"/>
      <c r="I33" s="8"/>
      <c r="J33" s="8"/>
      <c r="K33" s="10"/>
      <c r="L33" s="9"/>
      <c r="M33" s="1"/>
      <c r="N33" s="12"/>
      <c r="O33" s="24"/>
      <c r="P33" s="18"/>
    </row>
    <row r="34" spans="1:16" ht="14.25" customHeight="1">
      <c r="A34" s="22"/>
      <c r="B34" s="23"/>
      <c r="C34" s="5"/>
      <c r="D34" s="5"/>
      <c r="E34" s="5"/>
      <c r="F34" s="5"/>
      <c r="G34" s="8"/>
      <c r="H34" s="8"/>
      <c r="I34" s="8"/>
      <c r="J34" s="8"/>
      <c r="K34" s="10"/>
      <c r="L34" s="9"/>
      <c r="M34" s="1"/>
      <c r="N34" s="12"/>
      <c r="O34" s="24"/>
      <c r="P34" s="18"/>
    </row>
    <row r="35" spans="1:16" ht="14.25" customHeight="1">
      <c r="A35" s="22"/>
      <c r="B35" s="23"/>
      <c r="C35" s="5"/>
      <c r="D35" s="5"/>
      <c r="E35" s="5"/>
      <c r="F35" s="5"/>
      <c r="G35" s="8"/>
      <c r="H35" s="8"/>
      <c r="I35" s="8"/>
      <c r="J35" s="8"/>
      <c r="K35" s="10"/>
      <c r="L35" s="9"/>
      <c r="M35" s="1"/>
      <c r="N35" s="12"/>
      <c r="O35" s="24"/>
      <c r="P35" s="18"/>
    </row>
    <row r="36" spans="1:16" ht="14.25" customHeight="1">
      <c r="A36" s="22"/>
      <c r="B36" s="23"/>
      <c r="C36" s="14"/>
      <c r="D36" s="15"/>
      <c r="E36" s="16"/>
      <c r="F36" s="17"/>
      <c r="G36" s="8"/>
      <c r="H36" s="8"/>
      <c r="I36" s="8"/>
      <c r="J36" s="8"/>
      <c r="K36" s="10"/>
      <c r="L36" s="9"/>
      <c r="M36" s="1"/>
      <c r="N36" s="12"/>
      <c r="O36" s="24"/>
      <c r="P36" s="18"/>
    </row>
    <row r="37" spans="1:16" ht="14.25" customHeight="1">
      <c r="A37" s="22"/>
      <c r="B37" s="23"/>
      <c r="C37" s="5"/>
      <c r="D37" s="6"/>
      <c r="E37" s="13"/>
      <c r="F37" s="5"/>
      <c r="G37" s="8"/>
      <c r="H37" s="8"/>
      <c r="I37" s="8"/>
      <c r="J37" s="8"/>
      <c r="K37" s="10"/>
      <c r="L37" s="9"/>
      <c r="M37" s="1"/>
      <c r="N37" s="12"/>
      <c r="O37" s="24"/>
      <c r="P37" s="18"/>
    </row>
    <row r="38" spans="1:16" ht="14.25" customHeight="1">
      <c r="A38" s="22"/>
      <c r="B38" s="23"/>
      <c r="C38" s="7"/>
      <c r="D38" s="19"/>
      <c r="E38" s="13"/>
      <c r="F38" s="7"/>
      <c r="G38" s="8"/>
      <c r="H38" s="8"/>
      <c r="I38" s="8"/>
      <c r="J38" s="8"/>
      <c r="K38" s="10"/>
      <c r="L38" s="9"/>
      <c r="M38" s="1"/>
      <c r="N38" s="12"/>
      <c r="O38" s="24"/>
      <c r="P38" s="18"/>
    </row>
    <row r="39" spans="1:16" ht="14.25" customHeight="1">
      <c r="B39" s="23"/>
      <c r="C39" s="13"/>
      <c r="D39" s="21"/>
      <c r="E39" s="13"/>
      <c r="F39" s="13"/>
      <c r="G39" s="8"/>
      <c r="H39" s="8"/>
      <c r="I39" s="8"/>
      <c r="J39" s="8"/>
      <c r="K39" s="10"/>
      <c r="L39" s="9"/>
      <c r="M39" s="1"/>
      <c r="N39" s="12"/>
      <c r="O39" s="24"/>
      <c r="P39" s="18"/>
    </row>
    <row r="40" spans="1:16" ht="14.25" customHeight="1">
      <c r="B40" s="23"/>
      <c r="C40" s="13"/>
      <c r="D40" s="21"/>
      <c r="E40" s="7"/>
      <c r="F40" s="13"/>
      <c r="G40" s="8"/>
      <c r="H40" s="8"/>
      <c r="I40" s="8"/>
      <c r="J40" s="8"/>
      <c r="K40" s="10"/>
      <c r="L40" s="9"/>
      <c r="M40" s="1"/>
      <c r="N40" s="12"/>
      <c r="O40" s="24"/>
      <c r="P40" s="18"/>
    </row>
    <row r="41" spans="1:16" ht="14.25" customHeight="1">
      <c r="B41" s="23"/>
      <c r="C41" s="5"/>
      <c r="D41" s="5"/>
      <c r="E41" s="13"/>
      <c r="F41" s="5"/>
      <c r="G41" s="8"/>
      <c r="H41" s="8"/>
      <c r="I41" s="8"/>
      <c r="J41" s="8"/>
      <c r="K41" s="10"/>
      <c r="L41" s="9"/>
      <c r="M41" s="1"/>
      <c r="N41" s="12"/>
      <c r="O41" s="24"/>
      <c r="P41" s="18"/>
    </row>
    <row r="42" spans="1:16" ht="14.25" customHeight="1">
      <c r="B42" s="23"/>
      <c r="C42" s="5"/>
      <c r="D42" s="5"/>
      <c r="E42" s="7"/>
      <c r="F42" s="5"/>
      <c r="G42" s="8"/>
      <c r="H42" s="8"/>
      <c r="I42" s="8"/>
      <c r="J42" s="8"/>
      <c r="K42" s="10"/>
      <c r="L42" s="9"/>
      <c r="M42" s="1"/>
      <c r="N42" s="12"/>
      <c r="O42" s="24"/>
      <c r="P42" s="18"/>
    </row>
    <row r="43" spans="1:16" ht="14.25" customHeight="1">
      <c r="B43" s="23"/>
      <c r="C43" s="5"/>
      <c r="D43" s="6"/>
      <c r="E43" s="13"/>
      <c r="F43" s="5"/>
      <c r="G43" s="8"/>
      <c r="H43" s="8"/>
      <c r="I43" s="8"/>
      <c r="J43" s="8"/>
      <c r="K43" s="10"/>
      <c r="L43" s="9"/>
      <c r="M43" s="1"/>
      <c r="N43" s="12"/>
      <c r="O43" s="24"/>
      <c r="P43" s="18"/>
    </row>
    <row r="44" spans="1:16" ht="14.25" customHeight="1">
      <c r="B44" s="23"/>
      <c r="C44" s="7"/>
      <c r="D44" s="7"/>
      <c r="E44" s="13"/>
      <c r="F44" s="7"/>
      <c r="G44" s="8"/>
      <c r="H44" s="8"/>
      <c r="I44" s="8"/>
      <c r="J44" s="8"/>
      <c r="K44" s="10"/>
      <c r="L44" s="9"/>
      <c r="M44" s="1"/>
      <c r="N44" s="12"/>
      <c r="O44" s="24"/>
      <c r="P44" s="18"/>
    </row>
    <row r="45" spans="1:16" ht="14.25" customHeight="1">
      <c r="B45" s="23"/>
      <c r="C45" s="13"/>
      <c r="D45" s="21"/>
      <c r="E45" s="13"/>
      <c r="F45" s="13"/>
      <c r="G45" s="9"/>
      <c r="H45" s="9"/>
      <c r="I45" s="9"/>
      <c r="J45" s="9"/>
      <c r="K45" s="10"/>
      <c r="L45" s="9"/>
      <c r="M45" s="1"/>
      <c r="N45" s="12"/>
      <c r="O45" s="24"/>
      <c r="P45" s="18"/>
    </row>
    <row r="46" spans="1:16" ht="14.25" customHeight="1">
      <c r="B46" s="23"/>
      <c r="C46" s="7"/>
      <c r="D46" s="7"/>
      <c r="E46" s="13"/>
      <c r="F46" s="7"/>
      <c r="G46" s="9"/>
      <c r="H46" s="9"/>
      <c r="I46" s="9"/>
      <c r="J46" s="9"/>
      <c r="K46" s="10"/>
      <c r="L46" s="9"/>
      <c r="M46" s="1"/>
      <c r="N46" s="12"/>
      <c r="O46" s="24"/>
      <c r="P46" s="18"/>
    </row>
    <row r="47" spans="1:16" ht="14.25" customHeight="1">
      <c r="B47" s="23"/>
      <c r="C47" s="13"/>
      <c r="D47" s="21"/>
      <c r="E47" s="7"/>
      <c r="F47" s="13"/>
      <c r="G47" s="9"/>
      <c r="H47" s="9"/>
      <c r="I47" s="9"/>
      <c r="J47" s="9"/>
      <c r="K47" s="10"/>
      <c r="L47" s="9"/>
      <c r="M47" s="1"/>
      <c r="N47" s="12"/>
      <c r="O47" s="24"/>
      <c r="P47" s="18"/>
    </row>
    <row r="48" spans="1:16" ht="14.25" customHeight="1">
      <c r="B48" s="23"/>
      <c r="C48" s="5"/>
      <c r="D48" s="6"/>
      <c r="E48" s="5"/>
      <c r="F48" s="5"/>
      <c r="G48" s="9"/>
      <c r="H48" s="9"/>
      <c r="I48" s="9"/>
      <c r="J48" s="9"/>
      <c r="K48" s="10"/>
      <c r="L48" s="9"/>
      <c r="M48" s="1"/>
      <c r="N48" s="12"/>
      <c r="O48" s="24"/>
      <c r="P48" s="18"/>
    </row>
    <row r="49" spans="2:16" ht="14.25" customHeight="1">
      <c r="B49" s="23"/>
      <c r="C49" s="13"/>
      <c r="D49" s="21"/>
      <c r="E49" s="7"/>
      <c r="F49" s="13"/>
      <c r="G49" s="9"/>
      <c r="H49" s="9"/>
      <c r="I49" s="9"/>
      <c r="J49" s="9"/>
      <c r="K49" s="10"/>
      <c r="L49" s="9"/>
      <c r="M49" s="1"/>
      <c r="N49" s="12"/>
      <c r="O49" s="24"/>
      <c r="P49" s="18"/>
    </row>
    <row r="50" spans="2:16" ht="14.25" customHeight="1">
      <c r="B50" s="23"/>
      <c r="C50" s="7"/>
      <c r="D50" s="19"/>
      <c r="E50" s="7"/>
      <c r="F50" s="34"/>
      <c r="G50" s="9"/>
      <c r="H50" s="9"/>
      <c r="I50" s="9"/>
      <c r="J50" s="9"/>
      <c r="K50" s="10"/>
      <c r="L50" s="9"/>
      <c r="M50" s="1"/>
      <c r="N50" s="12"/>
      <c r="O50" s="24"/>
      <c r="P50" s="18"/>
    </row>
    <row r="51" spans="2:16" ht="14.25" customHeight="1">
      <c r="B51" s="23"/>
      <c r="C51" s="35"/>
      <c r="D51" s="36"/>
      <c r="E51" s="37"/>
      <c r="F51" s="34"/>
      <c r="G51" s="9"/>
      <c r="H51" s="9"/>
      <c r="I51" s="9"/>
      <c r="J51" s="9"/>
      <c r="K51" s="10"/>
      <c r="L51" s="9"/>
      <c r="M51" s="1"/>
      <c r="N51" s="12"/>
      <c r="O51" s="24"/>
      <c r="P51" s="18"/>
    </row>
    <row r="52" spans="2:16" ht="14.25" customHeight="1">
      <c r="B52" s="23"/>
      <c r="C52" s="14"/>
      <c r="D52" s="15"/>
      <c r="E52" s="16"/>
      <c r="F52" s="17"/>
      <c r="G52" s="9"/>
      <c r="H52" s="9"/>
      <c r="I52" s="9"/>
      <c r="J52" s="9"/>
      <c r="K52" s="10"/>
      <c r="L52" s="9"/>
      <c r="M52" s="1"/>
      <c r="N52" s="12"/>
      <c r="O52" s="24"/>
      <c r="P52" s="18"/>
    </row>
    <row r="53" spans="2:16" ht="14.25" customHeight="1">
      <c r="B53" s="23"/>
      <c r="C53" s="14"/>
      <c r="D53" s="15"/>
      <c r="E53" s="16"/>
      <c r="F53" s="17"/>
      <c r="G53" s="9"/>
      <c r="H53" s="9"/>
      <c r="I53" s="9"/>
      <c r="J53" s="9"/>
      <c r="K53" s="9"/>
      <c r="L53" s="9"/>
      <c r="M53" s="24"/>
      <c r="N53" s="25"/>
      <c r="O53" s="26"/>
      <c r="P53" s="18"/>
    </row>
    <row r="54" spans="2:16" ht="14.25" customHeight="1">
      <c r="B54" s="23"/>
      <c r="C54" s="14"/>
      <c r="D54" s="15"/>
      <c r="E54" s="16"/>
      <c r="F54" s="17"/>
      <c r="G54" s="9"/>
      <c r="H54" s="9"/>
      <c r="I54" s="9"/>
      <c r="J54" s="9"/>
      <c r="K54" s="9"/>
      <c r="L54" s="9"/>
      <c r="M54" s="24"/>
      <c r="N54" s="25"/>
      <c r="O54" s="26"/>
      <c r="P54" s="18"/>
    </row>
    <row r="55" spans="2:16" ht="14.25" customHeight="1">
      <c r="B55" s="23"/>
      <c r="C55" s="14"/>
      <c r="D55" s="15"/>
      <c r="E55" s="16"/>
      <c r="F55" s="17"/>
      <c r="G55" s="9"/>
      <c r="H55" s="9"/>
      <c r="I55" s="9"/>
      <c r="J55" s="9"/>
      <c r="K55" s="9"/>
      <c r="L55" s="9"/>
      <c r="M55" s="24"/>
      <c r="N55" s="25"/>
      <c r="O55" s="26"/>
      <c r="P55" s="18"/>
    </row>
    <row r="56" spans="2:16" ht="14.25" customHeight="1">
      <c r="B56" s="23"/>
      <c r="E56" s="20"/>
      <c r="G56" s="9"/>
      <c r="H56" s="9"/>
      <c r="I56" s="9"/>
      <c r="J56" s="9"/>
      <c r="K56" s="9"/>
      <c r="L56" s="9"/>
      <c r="M56" s="24"/>
      <c r="N56" s="25"/>
      <c r="O56" s="26"/>
      <c r="P56" s="18"/>
    </row>
    <row r="57" spans="2:16" ht="14.25" customHeight="1">
      <c r="B57" s="23"/>
      <c r="C57" s="14"/>
      <c r="D57" s="15"/>
      <c r="E57" s="16"/>
      <c r="F57" s="17"/>
      <c r="G57" s="9"/>
      <c r="H57" s="9"/>
      <c r="I57" s="9"/>
      <c r="J57" s="9"/>
      <c r="K57" s="9"/>
      <c r="L57" s="9"/>
      <c r="M57" s="24"/>
      <c r="N57" s="25"/>
      <c r="O57" s="26"/>
      <c r="P57" s="18"/>
    </row>
    <row r="58" spans="2:16" ht="14.25" customHeight="1">
      <c r="B58" s="23"/>
      <c r="C58" s="14"/>
      <c r="D58" s="15"/>
      <c r="E58" s="16"/>
      <c r="F58" s="17"/>
      <c r="G58" s="9"/>
      <c r="H58" s="9"/>
      <c r="I58" s="9"/>
      <c r="J58" s="9"/>
      <c r="K58" s="9"/>
      <c r="L58" s="9"/>
      <c r="M58" s="24"/>
      <c r="N58" s="25"/>
      <c r="O58" s="26"/>
      <c r="P58" s="18"/>
    </row>
    <row r="59" spans="2:16" ht="14.25" customHeight="1">
      <c r="B59" s="23"/>
      <c r="C59" s="14"/>
      <c r="D59" s="15"/>
      <c r="E59" s="16"/>
      <c r="F59" s="17"/>
      <c r="G59" s="9"/>
      <c r="H59" s="9"/>
      <c r="I59" s="9"/>
      <c r="J59" s="9"/>
      <c r="K59" s="9"/>
      <c r="L59" s="9"/>
      <c r="M59" s="24"/>
      <c r="N59" s="25"/>
      <c r="O59" s="26"/>
      <c r="P59" s="18"/>
    </row>
    <row r="60" spans="2:16" ht="14.25" customHeight="1">
      <c r="B60" s="23"/>
      <c r="C60" s="14"/>
      <c r="D60" s="15"/>
      <c r="E60" s="16"/>
      <c r="F60" s="17"/>
      <c r="G60" s="9"/>
      <c r="H60" s="9"/>
      <c r="I60" s="9"/>
      <c r="J60" s="9"/>
      <c r="K60" s="9"/>
      <c r="L60" s="9"/>
      <c r="M60" s="24"/>
      <c r="N60" s="25"/>
      <c r="O60" s="26"/>
      <c r="P60" s="18"/>
    </row>
    <row r="61" spans="2:16" ht="14.25" customHeight="1">
      <c r="B61" s="23"/>
      <c r="C61" s="14"/>
      <c r="D61" s="15"/>
      <c r="E61" s="16"/>
      <c r="F61" s="17"/>
      <c r="G61" s="9"/>
      <c r="H61" s="9"/>
      <c r="I61" s="9"/>
      <c r="J61" s="9"/>
      <c r="K61" s="9"/>
      <c r="L61" s="9"/>
      <c r="M61" s="24"/>
      <c r="N61" s="25"/>
      <c r="O61" s="26"/>
      <c r="P61" s="18"/>
    </row>
    <row r="62" spans="2:16" ht="14.25" customHeight="1">
      <c r="B62" s="23"/>
      <c r="C62" s="14"/>
      <c r="D62" s="15"/>
      <c r="E62" s="16"/>
      <c r="F62" s="17"/>
      <c r="G62" s="9"/>
      <c r="H62" s="9"/>
      <c r="I62" s="9"/>
      <c r="J62" s="9"/>
      <c r="K62" s="9"/>
      <c r="L62" s="9"/>
      <c r="M62" s="24"/>
      <c r="N62" s="25"/>
      <c r="O62" s="26"/>
      <c r="P62" s="18"/>
    </row>
    <row r="63" spans="2:16" ht="14.25" customHeight="1">
      <c r="B63" s="23"/>
      <c r="C63" s="14"/>
      <c r="D63" s="15"/>
      <c r="E63" s="16"/>
      <c r="F63" s="17"/>
      <c r="G63" s="9"/>
      <c r="H63" s="9"/>
      <c r="I63" s="9"/>
      <c r="J63" s="9"/>
      <c r="K63" s="9"/>
      <c r="L63" s="9"/>
      <c r="M63" s="24"/>
      <c r="N63" s="25"/>
      <c r="O63" s="26"/>
      <c r="P63" s="18"/>
    </row>
    <row r="64" spans="2:16" ht="14.25" customHeight="1">
      <c r="B64" s="23"/>
      <c r="C64" s="14"/>
      <c r="D64" s="15"/>
      <c r="E64" s="16"/>
      <c r="F64" s="17"/>
      <c r="G64" s="9"/>
      <c r="H64" s="9"/>
      <c r="I64" s="9"/>
      <c r="J64" s="9"/>
      <c r="K64" s="9"/>
      <c r="L64" s="9"/>
      <c r="M64" s="24"/>
      <c r="N64" s="25"/>
      <c r="O64" s="26"/>
      <c r="P64" s="18"/>
    </row>
    <row r="65" spans="2:16" ht="14.25" customHeight="1">
      <c r="B65" s="23"/>
      <c r="C65" s="14"/>
      <c r="D65" s="15"/>
      <c r="E65" s="16"/>
      <c r="F65" s="17"/>
      <c r="G65" s="9"/>
      <c r="H65" s="9"/>
      <c r="I65" s="9"/>
      <c r="J65" s="9"/>
      <c r="K65" s="9"/>
      <c r="L65" s="9"/>
      <c r="M65" s="24"/>
      <c r="N65" s="25"/>
      <c r="O65" s="26"/>
      <c r="P65" s="18"/>
    </row>
    <row r="66" spans="2:16" ht="14.25" customHeight="1">
      <c r="B66" s="23"/>
      <c r="C66" s="14"/>
      <c r="D66" s="15"/>
      <c r="E66" s="16"/>
      <c r="F66" s="17"/>
      <c r="G66" s="9"/>
      <c r="H66" s="9"/>
      <c r="I66" s="9"/>
      <c r="J66" s="9"/>
      <c r="K66" s="9"/>
      <c r="L66" s="9"/>
      <c r="M66" s="24"/>
      <c r="N66" s="25"/>
      <c r="O66" s="26"/>
      <c r="P66" s="18"/>
    </row>
    <row r="67" spans="2:16" ht="14.25" customHeight="1">
      <c r="B67" s="23"/>
      <c r="C67" s="14"/>
      <c r="D67" s="15"/>
      <c r="E67" s="16"/>
      <c r="F67" s="17"/>
      <c r="G67" s="9"/>
      <c r="H67" s="9"/>
      <c r="I67" s="9"/>
      <c r="J67" s="9"/>
      <c r="K67" s="9"/>
      <c r="L67" s="9"/>
      <c r="M67" s="24"/>
      <c r="N67" s="25"/>
      <c r="O67" s="26"/>
      <c r="P67" s="18"/>
    </row>
    <row r="68" spans="2:16" ht="14.25" customHeight="1">
      <c r="B68" s="23"/>
      <c r="C68" s="14"/>
      <c r="D68" s="15"/>
      <c r="E68" s="16"/>
      <c r="F68" s="17"/>
      <c r="G68" s="9"/>
      <c r="H68" s="9"/>
      <c r="I68" s="9"/>
      <c r="J68" s="9"/>
      <c r="K68" s="9"/>
      <c r="L68" s="9"/>
      <c r="M68" s="24"/>
      <c r="N68" s="25"/>
      <c r="O68" s="26"/>
      <c r="P68" s="18"/>
    </row>
    <row r="69" spans="2:16" ht="14.25" customHeight="1">
      <c r="B69" s="23"/>
      <c r="C69" s="14"/>
      <c r="D69" s="15"/>
      <c r="E69" s="16"/>
      <c r="F69" s="17"/>
      <c r="G69" s="9"/>
      <c r="H69" s="9"/>
      <c r="I69" s="9"/>
      <c r="J69" s="9"/>
      <c r="K69" s="9"/>
      <c r="L69" s="9"/>
      <c r="M69" s="24"/>
      <c r="N69" s="25"/>
      <c r="O69" s="26"/>
      <c r="P69" s="18"/>
    </row>
    <row r="70" spans="2:16" ht="14.25" customHeight="1">
      <c r="B70" s="23"/>
      <c r="C70" s="14"/>
      <c r="D70" s="15"/>
      <c r="E70" s="16"/>
      <c r="F70" s="17"/>
      <c r="G70" s="9"/>
      <c r="H70" s="9"/>
      <c r="I70" s="9"/>
      <c r="J70" s="9"/>
      <c r="K70" s="9"/>
      <c r="L70" s="9"/>
      <c r="M70" s="24"/>
      <c r="N70" s="25"/>
      <c r="O70" s="26"/>
      <c r="P70" s="18"/>
    </row>
    <row r="71" spans="2:16" ht="14.25" customHeight="1">
      <c r="B71" s="23"/>
      <c r="C71" s="14"/>
      <c r="D71" s="15"/>
      <c r="E71" s="16"/>
      <c r="F71" s="17"/>
      <c r="G71" s="9"/>
      <c r="H71" s="9"/>
      <c r="I71" s="9"/>
      <c r="J71" s="9"/>
      <c r="K71" s="9"/>
      <c r="L71" s="9"/>
      <c r="M71" s="24"/>
      <c r="N71" s="25"/>
      <c r="O71" s="26"/>
      <c r="P71" s="18"/>
    </row>
    <row r="72" spans="2:16" ht="14.25" customHeight="1">
      <c r="B72" s="23"/>
      <c r="C72" s="14"/>
      <c r="D72" s="15"/>
      <c r="E72" s="16"/>
      <c r="F72" s="17"/>
      <c r="G72" s="9"/>
      <c r="H72" s="9"/>
      <c r="I72" s="9"/>
      <c r="J72" s="9"/>
      <c r="K72" s="9"/>
      <c r="L72" s="9"/>
      <c r="M72" s="24"/>
      <c r="N72" s="25"/>
      <c r="O72" s="26"/>
      <c r="P72" s="18"/>
    </row>
    <row r="73" spans="2:16" ht="14.25" customHeight="1">
      <c r="B73" s="23"/>
      <c r="C73" s="14"/>
      <c r="D73" s="15"/>
      <c r="E73" s="16"/>
      <c r="F73" s="17"/>
      <c r="G73" s="9"/>
      <c r="H73" s="9"/>
      <c r="I73" s="9"/>
      <c r="J73" s="9"/>
      <c r="K73" s="9"/>
      <c r="L73" s="9"/>
      <c r="M73" s="24"/>
      <c r="N73" s="25"/>
      <c r="O73" s="26"/>
      <c r="P73" s="18"/>
    </row>
    <row r="74" spans="2:16" ht="14.25" customHeight="1">
      <c r="B74" s="23"/>
      <c r="C74" s="14"/>
      <c r="D74" s="15"/>
      <c r="E74" s="16"/>
      <c r="F74" s="17"/>
      <c r="G74" s="9"/>
      <c r="H74" s="9"/>
      <c r="I74" s="9"/>
      <c r="J74" s="9"/>
      <c r="K74" s="9"/>
      <c r="L74" s="9"/>
      <c r="M74" s="24"/>
      <c r="N74" s="25"/>
      <c r="O74" s="26"/>
      <c r="P74" s="18"/>
    </row>
  </sheetData>
  <sortState ref="B5:P15">
    <sortCondition ref="F5:F15"/>
  </sortState>
  <mergeCells count="16">
    <mergeCell ref="M3:M4"/>
    <mergeCell ref="A6:A7"/>
    <mergeCell ref="A8:A9"/>
    <mergeCell ref="A10:A11"/>
    <mergeCell ref="A14:A15"/>
    <mergeCell ref="P3:P4"/>
    <mergeCell ref="A1:O1"/>
    <mergeCell ref="A2:O2"/>
    <mergeCell ref="A3:A4"/>
    <mergeCell ref="B3:B4"/>
    <mergeCell ref="D3:D4"/>
    <mergeCell ref="F3:F4"/>
    <mergeCell ref="G3:K3"/>
    <mergeCell ref="L3:L4"/>
    <mergeCell ref="N3:N4"/>
    <mergeCell ref="O3:O4"/>
  </mergeCells>
  <pageMargins left="0.34" right="0.19685039370078741" top="0.33" bottom="0.32" header="0.35" footer="0.3"/>
  <pageSetup paperSize="9" scale="80" orientation="landscape" horizontalDpi="4294967294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BENCHPRESS EQ MOŠKI</vt:lpstr>
      <vt:lpstr>BENCHPRESS EQ ŽENSKE</vt:lpstr>
      <vt:lpstr>'BENCHPRESS EQ ŽENSKE'!OLE_LINK1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 Jankovich</dc:creator>
  <cp:lastModifiedBy>Jankovič</cp:lastModifiedBy>
  <cp:lastPrinted>2012-05-17T13:23:53Z</cp:lastPrinted>
  <dcterms:created xsi:type="dcterms:W3CDTF">2012-04-14T17:56:49Z</dcterms:created>
  <dcterms:modified xsi:type="dcterms:W3CDTF">2012-05-23T00:26:28Z</dcterms:modified>
</cp:coreProperties>
</file>