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F96" i="1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69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"/>
</calcChain>
</file>

<file path=xl/sharedStrings.xml><?xml version="1.0" encoding="utf-8"?>
<sst xmlns="http://schemas.openxmlformats.org/spreadsheetml/2006/main" count="395" uniqueCount="163">
  <si>
    <t>Flt A</t>
  </si>
  <si>
    <t>Name</t>
  </si>
  <si>
    <t>Age</t>
  </si>
  <si>
    <t>Div</t>
  </si>
  <si>
    <t xml:space="preserve"> Squat  1</t>
  </si>
  <si>
    <t>Bench 1</t>
  </si>
  <si>
    <t>Deadlift 1</t>
  </si>
  <si>
    <t>Team</t>
  </si>
  <si>
    <t>A</t>
  </si>
  <si>
    <t>DOMINIK Lázár</t>
  </si>
  <si>
    <t>MO</t>
  </si>
  <si>
    <t>HUNGARY</t>
  </si>
  <si>
    <t>RAKOVIC Haris</t>
  </si>
  <si>
    <t>MJ</t>
  </si>
  <si>
    <t>BOSNIA-HERCEGOVINA</t>
  </si>
  <si>
    <t>KRANATS Elviss</t>
  </si>
  <si>
    <t>LATVIA</t>
  </si>
  <si>
    <t>HORVÁTH Mihály</t>
  </si>
  <si>
    <t>MT3</t>
  </si>
  <si>
    <t>ADORJÁN Ádám</t>
  </si>
  <si>
    <t>PELOVSKI Aleksandar</t>
  </si>
  <si>
    <t>BULGARIA</t>
  </si>
  <si>
    <t>PONOCNY Dominik</t>
  </si>
  <si>
    <t>CZECH Republic</t>
  </si>
  <si>
    <t>GÁLEG Norbert</t>
  </si>
  <si>
    <t>PULLEN Matt</t>
  </si>
  <si>
    <t>GREAT-BRITAIN</t>
  </si>
  <si>
    <t>KACMARIK Juraj</t>
  </si>
  <si>
    <t>SLOVAK Republic</t>
  </si>
  <si>
    <t>BOCZ Tamás</t>
  </si>
  <si>
    <t>LIPKA Lukasz</t>
  </si>
  <si>
    <t>POLAND</t>
  </si>
  <si>
    <t>D</t>
  </si>
  <si>
    <t>SERFŐZŐ Béla</t>
  </si>
  <si>
    <t>MM3</t>
  </si>
  <si>
    <t>NÉMETH Zoltán</t>
  </si>
  <si>
    <t>KOLODZEJ Martin</t>
  </si>
  <si>
    <t>MM1</t>
  </si>
  <si>
    <t>ZAMANI Reza</t>
  </si>
  <si>
    <t>IRAN</t>
  </si>
  <si>
    <t>BÁN Lajos</t>
  </si>
  <si>
    <t>FRANYÓ Róbert</t>
  </si>
  <si>
    <t>MM2</t>
  </si>
  <si>
    <t>TOMILOV Valery</t>
  </si>
  <si>
    <t>ISRAEL</t>
  </si>
  <si>
    <t>BOGNÁR István</t>
  </si>
  <si>
    <t>MÁRKUS Ferenc</t>
  </si>
  <si>
    <t>PUKAC Tibor</t>
  </si>
  <si>
    <t>ANTAL Zsolt</t>
  </si>
  <si>
    <t>PENKERT Richie</t>
  </si>
  <si>
    <t>MM4</t>
  </si>
  <si>
    <t>IRELAND</t>
  </si>
  <si>
    <t>KADLEC Michal</t>
  </si>
  <si>
    <t>ZAYTSEV Alexander</t>
  </si>
  <si>
    <t>RUSSIA</t>
  </si>
  <si>
    <t>E</t>
  </si>
  <si>
    <t>CAMPOS Carlos</t>
  </si>
  <si>
    <t>ARGENTINA</t>
  </si>
  <si>
    <t>GHELIJ Abdollah</t>
  </si>
  <si>
    <t>VARGA Tibor</t>
  </si>
  <si>
    <t>VARJÚ Sándor</t>
  </si>
  <si>
    <t>MARTIN Michael</t>
  </si>
  <si>
    <t>CANADA</t>
  </si>
  <si>
    <t>TURNER Alan</t>
  </si>
  <si>
    <t>MM5</t>
  </si>
  <si>
    <t>GISLASON Johann</t>
  </si>
  <si>
    <t>ICELAND</t>
  </si>
  <si>
    <t>CVETKOVIC Sasa</t>
  </si>
  <si>
    <t>SERBIA</t>
  </si>
  <si>
    <t>KASPARS Andis</t>
  </si>
  <si>
    <t>DESIATSKYI Oleksandr</t>
  </si>
  <si>
    <t>UKRAINE</t>
  </si>
  <si>
    <t>MAKRANSKY Frantisek</t>
  </si>
  <si>
    <t>BORBÍRÓ Zoltán</t>
  </si>
  <si>
    <t>GLUIC Ante</t>
  </si>
  <si>
    <t>CROATIA</t>
  </si>
  <si>
    <t>CUNNINGHAM Topias</t>
  </si>
  <si>
    <t>FINLAND</t>
  </si>
  <si>
    <t>BARNES Marc</t>
  </si>
  <si>
    <t>F</t>
  </si>
  <si>
    <t>DEBUS István</t>
  </si>
  <si>
    <t>DEHGHANIAN Seyedmahmoud</t>
  </si>
  <si>
    <t>KISS Péter</t>
  </si>
  <si>
    <t>GILLESPIE Jason</t>
  </si>
  <si>
    <t>BLACHA Róbert</t>
  </si>
  <si>
    <t>VERBÓI András</t>
  </si>
  <si>
    <t>RAJKAI Szilárd</t>
  </si>
  <si>
    <t>HEGEDŰS Roland</t>
  </si>
  <si>
    <t>LADÁNYI György</t>
  </si>
  <si>
    <t>VÉGSŐ László</t>
  </si>
  <si>
    <t>BENCZE Gábor</t>
  </si>
  <si>
    <t>GRMOLEC Josef</t>
  </si>
  <si>
    <t>G</t>
  </si>
  <si>
    <t>KIS Attila Csaba</t>
  </si>
  <si>
    <t>MÉHES Erik</t>
  </si>
  <si>
    <t>MT2</t>
  </si>
  <si>
    <t>AGNEW Tim</t>
  </si>
  <si>
    <t>WOODRUFF Mark</t>
  </si>
  <si>
    <t>ANTILLA Rami</t>
  </si>
  <si>
    <t>TRESKAVICA Milan</t>
  </si>
  <si>
    <t>KASPAR Ladislav</t>
  </si>
  <si>
    <t>SNOOKE Michael</t>
  </si>
  <si>
    <t>SOUTH AFRICA</t>
  </si>
  <si>
    <t>BENES Gergő</t>
  </si>
  <si>
    <t>MALEKI Mojtaba</t>
  </si>
  <si>
    <t>Bwt</t>
  </si>
  <si>
    <t>SCHULZE Lother</t>
  </si>
  <si>
    <t>MM6</t>
  </si>
  <si>
    <t>GERMANY</t>
  </si>
  <si>
    <t>ROMANICHEV Alexander</t>
  </si>
  <si>
    <t>BRECKA Karol</t>
  </si>
  <si>
    <t>SZŰCS Attila</t>
  </si>
  <si>
    <t>IHALAINEN Jani</t>
  </si>
  <si>
    <t>CERVINKA Michal</t>
  </si>
  <si>
    <t>HURDALEK Libor</t>
  </si>
  <si>
    <t>ECK Ernő</t>
  </si>
  <si>
    <t>HAAVISTO Billy</t>
  </si>
  <si>
    <t>HAMPTON Steven</t>
  </si>
  <si>
    <t>AUSTRALIA</t>
  </si>
  <si>
    <t>JOHNSTON Brian</t>
  </si>
  <si>
    <t>SANCHEZ Daniel</t>
  </si>
  <si>
    <t>B</t>
  </si>
  <si>
    <t>TOBIN HOGAN Ellen</t>
  </si>
  <si>
    <t>FO</t>
  </si>
  <si>
    <t>BAR Jason</t>
  </si>
  <si>
    <t>FRANCE</t>
  </si>
  <si>
    <t>McNAMARA Angela</t>
  </si>
  <si>
    <t>FM2</t>
  </si>
  <si>
    <t>BAR Jonathan</t>
  </si>
  <si>
    <t>WATSON Remus</t>
  </si>
  <si>
    <t>KOVÁCS Krisztián</t>
  </si>
  <si>
    <t>SANCHEZ Federico</t>
  </si>
  <si>
    <t>MEZŐ Áron Benjamin</t>
  </si>
  <si>
    <t>NASKALI Ilkka</t>
  </si>
  <si>
    <t>BENNETT Darren</t>
  </si>
  <si>
    <t>MANSILLA Emilio</t>
  </si>
  <si>
    <t>QUINN Darren</t>
  </si>
  <si>
    <t>MARTINEZ Marcos Antonio</t>
  </si>
  <si>
    <t>C</t>
  </si>
  <si>
    <t>RAW Powerlifting A, D, E, F &amp; G groups</t>
  </si>
  <si>
    <t>EQ SQUAT B &amp; C groups</t>
  </si>
  <si>
    <t>DAY 5 Schedule</t>
  </si>
  <si>
    <t>from 9.00</t>
  </si>
  <si>
    <t xml:space="preserve">from 13.00 </t>
  </si>
  <si>
    <t xml:space="preserve">from 18.00 </t>
  </si>
  <si>
    <t>Group A Squat (raw powerlifting 110 kg teen-junior-open)</t>
  </si>
  <si>
    <t>Group A Benchpress (raw powerlifting 110 kg teen-junior-open)</t>
  </si>
  <si>
    <t>Group C Squat (EQ squat all WOMAN, Man Teen-junior-open category)</t>
  </si>
  <si>
    <t>Group B Squat (EQ squat MAN Masters)</t>
  </si>
  <si>
    <t>Group A Deadlift (raw powerlifting 110 kg teen-junior-open)</t>
  </si>
  <si>
    <t>Group D Squat (raw powerlifting 110 kg masters and 125 kg open category)</t>
  </si>
  <si>
    <t>Group E Squat (raw powerlifting 125 kg teen-junior-masters category)</t>
  </si>
  <si>
    <t>Group F Squat (raw powerlifting 140 kg all age category)</t>
  </si>
  <si>
    <t>Group G Squat (raw powerlifting +140 kg - SHW - all age category)</t>
  </si>
  <si>
    <t>MALINA Pavel</t>
  </si>
  <si>
    <t>Group D Benchpress (raw powerlifting 110 kg masters and 125 kg open category)</t>
  </si>
  <si>
    <t>Group E Benchpress (raw powerlifting 125 kg teen-junior-masters category)</t>
  </si>
  <si>
    <t>Group D Deadlift (raw powerlifting 110 kg masters and 125 kg open category)</t>
  </si>
  <si>
    <t>Group E Deadlift (raw powerlifting 125 kg teen-junior-masters category)</t>
  </si>
  <si>
    <t>Group F Benchpress (raw powerlifting 140 kg all age category)</t>
  </si>
  <si>
    <t>Group G Benchpress (raw powerlifting +140 kg - SHW - all age category)</t>
  </si>
  <si>
    <t>Group F Deadlift (raw powerlifting 140 kg all age category)</t>
  </si>
  <si>
    <t>Group G Deadlift (raw powerlifting +140 kg - SHW - all age category)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</si>
</sst>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3" borderId="5" xfId="0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shrinkToFit="1"/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shrinkToFit="1"/>
    </xf>
    <xf numFmtId="0" fontId="0" fillId="4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8" fillId="0" borderId="0" xfId="0" applyFont="1"/>
    <xf numFmtId="0" fontId="1" fillId="0" borderId="0" xfId="0" applyFont="1"/>
    <xf numFmtId="0" fontId="7" fillId="3" borderId="6" xfId="0" applyFont="1" applyFill="1" applyBorder="1" applyAlignment="1" applyProtection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Normál" xfId="0" builtinId="0"/>
  </cellStyles>
  <dxfs count="23"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5%20-raw%20powerlifting%20man%20over%20110%20k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y5%20-EQ%20Squat%20all%20lifter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9">
          <cell r="J9">
            <v>10</v>
          </cell>
          <cell r="K9">
            <v>52</v>
          </cell>
          <cell r="L9">
            <v>10</v>
          </cell>
          <cell r="M9">
            <v>44</v>
          </cell>
        </row>
        <row r="10">
          <cell r="J10">
            <v>52.000100000000003</v>
          </cell>
          <cell r="K10">
            <v>56</v>
          </cell>
          <cell r="L10">
            <v>44.000100000000003</v>
          </cell>
          <cell r="M10">
            <v>48</v>
          </cell>
        </row>
        <row r="11">
          <cell r="J11">
            <v>56.000999999999998</v>
          </cell>
          <cell r="K11">
            <v>60</v>
          </cell>
          <cell r="L11">
            <v>48.000999999999998</v>
          </cell>
          <cell r="M11">
            <v>52</v>
          </cell>
        </row>
        <row r="12">
          <cell r="J12">
            <v>60.000999999999998</v>
          </cell>
          <cell r="K12">
            <v>67.5</v>
          </cell>
          <cell r="L12">
            <v>52.000999999999998</v>
          </cell>
          <cell r="M12">
            <v>56</v>
          </cell>
        </row>
        <row r="13">
          <cell r="J13">
            <v>67.501000000000005</v>
          </cell>
          <cell r="K13">
            <v>75</v>
          </cell>
          <cell r="L13">
            <v>56.000999999999998</v>
          </cell>
          <cell r="M13">
            <v>60</v>
          </cell>
        </row>
        <row r="14">
          <cell r="J14">
            <v>75.001000000000005</v>
          </cell>
          <cell r="K14">
            <v>82.5</v>
          </cell>
          <cell r="L14">
            <v>60.000999999999998</v>
          </cell>
          <cell r="M14">
            <v>67.5</v>
          </cell>
        </row>
        <row r="15">
          <cell r="J15">
            <v>82.501000000000005</v>
          </cell>
          <cell r="K15">
            <v>90</v>
          </cell>
          <cell r="L15">
            <v>67.501000000000005</v>
          </cell>
          <cell r="M15">
            <v>75</v>
          </cell>
        </row>
        <row r="16">
          <cell r="J16">
            <v>90.001000000000005</v>
          </cell>
          <cell r="K16">
            <v>100</v>
          </cell>
          <cell r="L16">
            <v>75.001000000000005</v>
          </cell>
          <cell r="M16">
            <v>82.5</v>
          </cell>
        </row>
        <row r="17">
          <cell r="J17">
            <v>100.001</v>
          </cell>
          <cell r="K17">
            <v>110</v>
          </cell>
          <cell r="L17">
            <v>82.501000000000005</v>
          </cell>
          <cell r="M17">
            <v>90</v>
          </cell>
        </row>
        <row r="18">
          <cell r="J18">
            <v>110.001</v>
          </cell>
          <cell r="K18">
            <v>125</v>
          </cell>
          <cell r="L18">
            <v>90.001000000000005</v>
          </cell>
          <cell r="M18">
            <v>110</v>
          </cell>
        </row>
        <row r="19">
          <cell r="J19">
            <v>125.001</v>
          </cell>
          <cell r="K19">
            <v>140</v>
          </cell>
          <cell r="L19">
            <v>110.001</v>
          </cell>
          <cell r="M19" t="str">
            <v>SHW</v>
          </cell>
        </row>
        <row r="20">
          <cell r="J20">
            <v>140.001</v>
          </cell>
          <cell r="K20" t="str">
            <v>SHW</v>
          </cell>
          <cell r="L20">
            <v>1000</v>
          </cell>
          <cell r="M20"/>
        </row>
        <row r="21">
          <cell r="J21">
            <v>1000</v>
          </cell>
          <cell r="K21"/>
          <cell r="L21">
            <v>1001</v>
          </cell>
          <cell r="M21"/>
        </row>
        <row r="22">
          <cell r="J22">
            <v>1001</v>
          </cell>
          <cell r="K22"/>
          <cell r="L22">
            <v>1002</v>
          </cell>
          <cell r="M22"/>
        </row>
        <row r="23">
          <cell r="J23">
            <v>1002</v>
          </cell>
          <cell r="K23"/>
          <cell r="L23">
            <v>1003</v>
          </cell>
          <cell r="M23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9">
          <cell r="J9">
            <v>10</v>
          </cell>
          <cell r="K9">
            <v>52</v>
          </cell>
          <cell r="L9">
            <v>10</v>
          </cell>
          <cell r="M9">
            <v>44</v>
          </cell>
        </row>
        <row r="10">
          <cell r="J10">
            <v>52.000100000000003</v>
          </cell>
          <cell r="K10">
            <v>56</v>
          </cell>
          <cell r="L10">
            <v>44.000100000000003</v>
          </cell>
          <cell r="M10">
            <v>48</v>
          </cell>
        </row>
        <row r="11">
          <cell r="J11">
            <v>56.000999999999998</v>
          </cell>
          <cell r="K11">
            <v>60</v>
          </cell>
          <cell r="L11">
            <v>48.000999999999998</v>
          </cell>
          <cell r="M11">
            <v>52</v>
          </cell>
        </row>
        <row r="12">
          <cell r="J12">
            <v>60.000999999999998</v>
          </cell>
          <cell r="K12">
            <v>67.5</v>
          </cell>
          <cell r="L12">
            <v>52.000999999999998</v>
          </cell>
          <cell r="M12">
            <v>56</v>
          </cell>
        </row>
        <row r="13">
          <cell r="J13">
            <v>67.501000000000005</v>
          </cell>
          <cell r="K13">
            <v>75</v>
          </cell>
          <cell r="L13">
            <v>56.000999999999998</v>
          </cell>
          <cell r="M13">
            <v>60</v>
          </cell>
        </row>
        <row r="14">
          <cell r="J14">
            <v>75.001000000000005</v>
          </cell>
          <cell r="K14">
            <v>82.5</v>
          </cell>
          <cell r="L14">
            <v>60.000999999999998</v>
          </cell>
          <cell r="M14">
            <v>67.5</v>
          </cell>
        </row>
        <row r="15">
          <cell r="J15">
            <v>82.501000000000005</v>
          </cell>
          <cell r="K15">
            <v>90</v>
          </cell>
          <cell r="L15">
            <v>67.501000000000005</v>
          </cell>
          <cell r="M15">
            <v>75</v>
          </cell>
        </row>
        <row r="16">
          <cell r="J16">
            <v>90.001000000000005</v>
          </cell>
          <cell r="K16">
            <v>100</v>
          </cell>
          <cell r="L16">
            <v>75.001000000000005</v>
          </cell>
          <cell r="M16">
            <v>82.5</v>
          </cell>
        </row>
        <row r="17">
          <cell r="J17">
            <v>100.001</v>
          </cell>
          <cell r="K17">
            <v>110</v>
          </cell>
          <cell r="L17">
            <v>82.501000000000005</v>
          </cell>
          <cell r="M17">
            <v>90</v>
          </cell>
        </row>
        <row r="18">
          <cell r="J18">
            <v>110.001</v>
          </cell>
          <cell r="K18">
            <v>125</v>
          </cell>
          <cell r="L18">
            <v>90.001000000000005</v>
          </cell>
          <cell r="M18">
            <v>110</v>
          </cell>
        </row>
        <row r="19">
          <cell r="J19">
            <v>125.001</v>
          </cell>
          <cell r="K19">
            <v>140</v>
          </cell>
          <cell r="L19">
            <v>110.001</v>
          </cell>
          <cell r="M19" t="str">
            <v>SHW</v>
          </cell>
        </row>
        <row r="20">
          <cell r="J20">
            <v>140.001</v>
          </cell>
          <cell r="K20" t="str">
            <v>SHW</v>
          </cell>
          <cell r="L20">
            <v>1000</v>
          </cell>
        </row>
        <row r="21">
          <cell r="J21">
            <v>1000</v>
          </cell>
          <cell r="L21">
            <v>1001</v>
          </cell>
        </row>
        <row r="22">
          <cell r="J22">
            <v>1001</v>
          </cell>
          <cell r="L22">
            <v>1002</v>
          </cell>
        </row>
        <row r="23">
          <cell r="J23">
            <v>1002</v>
          </cell>
          <cell r="L23">
            <v>1003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topLeftCell="A3" workbookViewId="0">
      <selection activeCell="C120" sqref="C120"/>
    </sheetView>
  </sheetViews>
  <sheetFormatPr defaultRowHeight="15"/>
  <cols>
    <col min="1" max="1" width="6.5703125" customWidth="1"/>
    <col min="2" max="2" width="16" customWidth="1"/>
    <col min="8" max="8" width="13.42578125" customWidth="1"/>
    <col min="10" max="10" width="16.28515625" customWidth="1"/>
  </cols>
  <sheetData>
    <row r="1" spans="1:10" ht="26.25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105</v>
      </c>
      <c r="F1" s="4" t="str">
        <f>IF(E1="BWt (Kg)","WtCls (Kg)","WtCls (Lb)")</f>
        <v>WtCls (Lb)</v>
      </c>
      <c r="G1" s="5" t="s">
        <v>4</v>
      </c>
      <c r="H1" s="5" t="s">
        <v>5</v>
      </c>
      <c r="I1" s="5" t="s">
        <v>6</v>
      </c>
      <c r="J1" s="10" t="s">
        <v>7</v>
      </c>
    </row>
    <row r="2" spans="1:10" ht="33.75">
      <c r="A2" s="6"/>
      <c r="B2" s="17" t="s">
        <v>139</v>
      </c>
      <c r="C2" s="18"/>
      <c r="D2" s="18"/>
      <c r="E2" s="18"/>
      <c r="F2" s="18"/>
      <c r="G2" s="18"/>
      <c r="H2" s="18"/>
      <c r="I2" s="18"/>
      <c r="J2" s="19"/>
    </row>
    <row r="3" spans="1:10">
      <c r="A3" s="6" t="s">
        <v>8</v>
      </c>
      <c r="B3" s="7" t="s">
        <v>9</v>
      </c>
      <c r="C3" s="6">
        <v>29</v>
      </c>
      <c r="D3" s="6" t="s">
        <v>10</v>
      </c>
      <c r="E3" s="6">
        <v>100.7</v>
      </c>
      <c r="F3" s="8">
        <f>IF(OR(D3="",E3=""),"",IF(LEFT(D3,1)="M",VLOOKUP(E3,[1]Setup!$J$9:$K$23,2,TRUE),VLOOKUP(E3,[1]Setup!$L$9:$M$23,2,TRUE)))</f>
        <v>110</v>
      </c>
      <c r="G3" s="9">
        <v>160</v>
      </c>
      <c r="H3" s="9">
        <v>130</v>
      </c>
      <c r="I3" s="9">
        <v>180</v>
      </c>
      <c r="J3" s="11" t="s">
        <v>11</v>
      </c>
    </row>
    <row r="4" spans="1:10">
      <c r="A4" s="6" t="s">
        <v>8</v>
      </c>
      <c r="B4" s="7" t="s">
        <v>12</v>
      </c>
      <c r="C4" s="6">
        <v>22</v>
      </c>
      <c r="D4" s="6" t="s">
        <v>13</v>
      </c>
      <c r="E4" s="6">
        <v>105</v>
      </c>
      <c r="F4" s="8">
        <f>IF(OR(D4="",E4=""),"",IF(LEFT(D4,1)="M",VLOOKUP(E4,[1]Setup!$J$9:$K$23,2,TRUE),VLOOKUP(E4,[1]Setup!$L$9:$M$23,2,TRUE)))</f>
        <v>110</v>
      </c>
      <c r="G4" s="9">
        <v>200</v>
      </c>
      <c r="H4" s="9">
        <v>150</v>
      </c>
      <c r="I4" s="9">
        <v>250</v>
      </c>
      <c r="J4" s="11" t="s">
        <v>14</v>
      </c>
    </row>
    <row r="5" spans="1:10">
      <c r="A5" s="6" t="s">
        <v>8</v>
      </c>
      <c r="B5" s="7" t="s">
        <v>15</v>
      </c>
      <c r="C5" s="6">
        <v>23</v>
      </c>
      <c r="D5" s="6" t="s">
        <v>13</v>
      </c>
      <c r="E5" s="6">
        <v>104.4</v>
      </c>
      <c r="F5" s="8">
        <f>IF(OR(D5="",E5=""),"",IF(LEFT(D5,1)="M",VLOOKUP(E5,[1]Setup!$J$9:$K$23,2,TRUE),VLOOKUP(E5,[1]Setup!$L$9:$M$23,2,TRUE)))</f>
        <v>110</v>
      </c>
      <c r="G5" s="9">
        <v>220</v>
      </c>
      <c r="H5" s="9">
        <v>150</v>
      </c>
      <c r="I5" s="9">
        <v>250</v>
      </c>
      <c r="J5" s="11" t="s">
        <v>16</v>
      </c>
    </row>
    <row r="6" spans="1:10">
      <c r="A6" s="6" t="s">
        <v>8</v>
      </c>
      <c r="B6" s="7" t="s">
        <v>17</v>
      </c>
      <c r="C6" s="6">
        <v>19</v>
      </c>
      <c r="D6" s="6" t="s">
        <v>18</v>
      </c>
      <c r="E6" s="6">
        <v>106.5</v>
      </c>
      <c r="F6" s="8">
        <f>IF(OR(D6="",E6=""),"",IF(LEFT(D6,1)="M",VLOOKUP(E6,[1]Setup!$J$9:$K$23,2,TRUE),VLOOKUP(E6,[1]Setup!$L$9:$M$23,2,TRUE)))</f>
        <v>110</v>
      </c>
      <c r="G6" s="9">
        <v>260</v>
      </c>
      <c r="H6" s="9">
        <v>190</v>
      </c>
      <c r="I6" s="9">
        <v>280</v>
      </c>
      <c r="J6" s="11" t="s">
        <v>11</v>
      </c>
    </row>
    <row r="7" spans="1:10">
      <c r="A7" s="6" t="s">
        <v>8</v>
      </c>
      <c r="B7" s="7" t="s">
        <v>19</v>
      </c>
      <c r="C7" s="6">
        <v>23</v>
      </c>
      <c r="D7" s="6" t="s">
        <v>13</v>
      </c>
      <c r="E7" s="6">
        <v>107.8</v>
      </c>
      <c r="F7" s="8">
        <f>IF(OR(D7="",E7=""),"",IF(LEFT(D7,1)="M",VLOOKUP(E7,[1]Setup!$J$9:$K$23,2,TRUE),VLOOKUP(E7,[1]Setup!$L$9:$M$23,2,TRUE)))</f>
        <v>110</v>
      </c>
      <c r="G7" s="9">
        <v>270</v>
      </c>
      <c r="H7" s="9">
        <v>140</v>
      </c>
      <c r="I7" s="9">
        <v>270</v>
      </c>
      <c r="J7" s="11" t="s">
        <v>11</v>
      </c>
    </row>
    <row r="8" spans="1:10">
      <c r="A8" s="6" t="s">
        <v>8</v>
      </c>
      <c r="B8" s="7" t="s">
        <v>20</v>
      </c>
      <c r="C8" s="6">
        <v>27</v>
      </c>
      <c r="D8" s="6" t="s">
        <v>10</v>
      </c>
      <c r="E8" s="6">
        <v>110</v>
      </c>
      <c r="F8" s="8">
        <f>IF(OR(D8="",E8=""),"",IF(LEFT(D8,1)="M",VLOOKUP(E8,[1]Setup!$J$9:$K$23,2,TRUE),VLOOKUP(E8,[1]Setup!$L$9:$M$23,2,TRUE)))</f>
        <v>110</v>
      </c>
      <c r="G8" s="9">
        <v>270</v>
      </c>
      <c r="H8" s="9">
        <v>195</v>
      </c>
      <c r="I8" s="9">
        <v>290</v>
      </c>
      <c r="J8" s="11" t="s">
        <v>21</v>
      </c>
    </row>
    <row r="9" spans="1:10">
      <c r="A9" s="6" t="s">
        <v>8</v>
      </c>
      <c r="B9" s="7" t="s">
        <v>22</v>
      </c>
      <c r="C9" s="6">
        <v>18</v>
      </c>
      <c r="D9" s="6" t="s">
        <v>18</v>
      </c>
      <c r="E9" s="6">
        <v>105</v>
      </c>
      <c r="F9" s="8">
        <f>IF(OR(D9="",E9=""),"",IF(LEFT(D9,1)="M",VLOOKUP(E9,[1]Setup!$J$9:$K$23,2,TRUE),VLOOKUP(E9,[1]Setup!$L$9:$M$23,2,TRUE)))</f>
        <v>110</v>
      </c>
      <c r="G9" s="9">
        <v>270</v>
      </c>
      <c r="H9" s="9">
        <v>130</v>
      </c>
      <c r="I9" s="9">
        <v>270</v>
      </c>
      <c r="J9" s="11" t="s">
        <v>23</v>
      </c>
    </row>
    <row r="10" spans="1:10">
      <c r="A10" s="6" t="s">
        <v>8</v>
      </c>
      <c r="B10" s="7" t="s">
        <v>24</v>
      </c>
      <c r="C10" s="6">
        <v>22</v>
      </c>
      <c r="D10" s="6" t="s">
        <v>13</v>
      </c>
      <c r="E10" s="6">
        <v>105.2</v>
      </c>
      <c r="F10" s="8">
        <f>IF(OR(D10="",E10=""),"",IF(LEFT(D10,1)="M",VLOOKUP(E10,[1]Setup!$J$9:$K$23,2,TRUE),VLOOKUP(E10,[1]Setup!$L$9:$M$23,2,TRUE)))</f>
        <v>110</v>
      </c>
      <c r="G10" s="9">
        <v>270</v>
      </c>
      <c r="H10" s="9">
        <v>200</v>
      </c>
      <c r="I10" s="9">
        <v>270</v>
      </c>
      <c r="J10" s="11" t="s">
        <v>11</v>
      </c>
    </row>
    <row r="11" spans="1:10">
      <c r="A11" s="6" t="s">
        <v>8</v>
      </c>
      <c r="B11" s="7" t="s">
        <v>25</v>
      </c>
      <c r="C11" s="6">
        <v>31</v>
      </c>
      <c r="D11" s="6" t="s">
        <v>10</v>
      </c>
      <c r="E11" s="6">
        <v>109.6</v>
      </c>
      <c r="F11" s="8">
        <f>IF(OR(D11="",E11=""),"",IF(LEFT(D11,1)="M",VLOOKUP(E11,[1]Setup!$J$9:$K$23,2,TRUE),VLOOKUP(E11,[1]Setup!$L$9:$M$23,2,TRUE)))</f>
        <v>110</v>
      </c>
      <c r="G11" s="9">
        <v>277.5</v>
      </c>
      <c r="H11" s="9">
        <v>170</v>
      </c>
      <c r="I11" s="9">
        <v>330</v>
      </c>
      <c r="J11" s="11" t="s">
        <v>26</v>
      </c>
    </row>
    <row r="12" spans="1:10">
      <c r="A12" s="6" t="s">
        <v>8</v>
      </c>
      <c r="B12" s="7" t="s">
        <v>27</v>
      </c>
      <c r="C12" s="6">
        <v>33</v>
      </c>
      <c r="D12" s="6" t="s">
        <v>10</v>
      </c>
      <c r="E12" s="6">
        <v>106.5</v>
      </c>
      <c r="F12" s="8">
        <f>IF(OR(D12="",E12=""),"",IF(LEFT(D12,1)="M",VLOOKUP(E12,[1]Setup!$J$9:$K$23,2,TRUE),VLOOKUP(E12,[1]Setup!$L$9:$M$23,2,TRUE)))</f>
        <v>110</v>
      </c>
      <c r="G12" s="9">
        <v>280</v>
      </c>
      <c r="H12" s="9">
        <v>160</v>
      </c>
      <c r="I12" s="9">
        <v>310</v>
      </c>
      <c r="J12" s="11" t="s">
        <v>28</v>
      </c>
    </row>
    <row r="13" spans="1:10">
      <c r="A13" s="6" t="s">
        <v>8</v>
      </c>
      <c r="B13" s="7" t="s">
        <v>29</v>
      </c>
      <c r="C13" s="6">
        <v>35</v>
      </c>
      <c r="D13" s="6" t="s">
        <v>10</v>
      </c>
      <c r="E13" s="6">
        <v>108.9</v>
      </c>
      <c r="F13" s="8">
        <f>IF(OR(D13="",E13=""),"",IF(LEFT(D13,1)="M",VLOOKUP(E13,[1]Setup!$J$9:$K$23,2,TRUE),VLOOKUP(E13,[1]Setup!$L$9:$M$23,2,TRUE)))</f>
        <v>110</v>
      </c>
      <c r="G13" s="9">
        <v>280</v>
      </c>
      <c r="H13" s="9">
        <v>190</v>
      </c>
      <c r="I13" s="9">
        <v>280</v>
      </c>
      <c r="J13" s="11" t="s">
        <v>11</v>
      </c>
    </row>
    <row r="14" spans="1:10">
      <c r="A14" s="6" t="s">
        <v>8</v>
      </c>
      <c r="B14" s="7" t="s">
        <v>30</v>
      </c>
      <c r="C14" s="6">
        <v>26</v>
      </c>
      <c r="D14" s="6" t="s">
        <v>10</v>
      </c>
      <c r="E14" s="6">
        <v>109</v>
      </c>
      <c r="F14" s="8">
        <f>IF(OR(D14="",E14=""),"",IF(LEFT(D14,1)="M",VLOOKUP(E14,[1]Setup!$J$9:$K$23,2,TRUE),VLOOKUP(E14,[1]Setup!$L$9:$M$23,2,TRUE)))</f>
        <v>110</v>
      </c>
      <c r="G14" s="9">
        <v>305</v>
      </c>
      <c r="H14" s="9">
        <v>175</v>
      </c>
      <c r="I14" s="9">
        <v>310</v>
      </c>
      <c r="J14" s="11" t="s">
        <v>31</v>
      </c>
    </row>
    <row r="15" spans="1:10">
      <c r="A15" s="6" t="s">
        <v>32</v>
      </c>
      <c r="B15" s="7" t="s">
        <v>33</v>
      </c>
      <c r="C15" s="6">
        <v>54</v>
      </c>
      <c r="D15" s="6" t="s">
        <v>34</v>
      </c>
      <c r="E15" s="6">
        <v>100.4</v>
      </c>
      <c r="F15" s="8">
        <f>IF(OR(D15="",E15=""),"",IF(LEFT(D15,1)="M",VLOOKUP(E15,[1]Setup!$J$9:$K$23,2,TRUE),VLOOKUP(E15,[1]Setup!$L$9:$M$23,2,TRUE)))</f>
        <v>110</v>
      </c>
      <c r="G15" s="9">
        <v>170</v>
      </c>
      <c r="H15" s="9">
        <v>120</v>
      </c>
      <c r="I15" s="9">
        <v>190</v>
      </c>
      <c r="J15" s="11" t="s">
        <v>11</v>
      </c>
    </row>
    <row r="16" spans="1:10">
      <c r="A16" s="6" t="s">
        <v>32</v>
      </c>
      <c r="B16" s="7" t="s">
        <v>35</v>
      </c>
      <c r="C16" s="6">
        <v>51</v>
      </c>
      <c r="D16" s="6" t="s">
        <v>34</v>
      </c>
      <c r="E16" s="6">
        <v>100.9</v>
      </c>
      <c r="F16" s="8">
        <f>IF(OR(D16="",E16=""),"",IF(LEFT(D16,1)="M",VLOOKUP(E16,[1]Setup!$J$9:$K$23,2,TRUE),VLOOKUP(E16,[1]Setup!$L$9:$M$23,2,TRUE)))</f>
        <v>110</v>
      </c>
      <c r="G16" s="9">
        <v>180</v>
      </c>
      <c r="H16" s="9">
        <v>140</v>
      </c>
      <c r="I16" s="9">
        <v>185</v>
      </c>
      <c r="J16" s="11" t="s">
        <v>11</v>
      </c>
    </row>
    <row r="17" spans="1:10">
      <c r="A17" s="6" t="s">
        <v>32</v>
      </c>
      <c r="B17" s="7" t="s">
        <v>36</v>
      </c>
      <c r="C17" s="6">
        <v>44</v>
      </c>
      <c r="D17" s="6" t="s">
        <v>37</v>
      </c>
      <c r="E17" s="6">
        <v>106.2</v>
      </c>
      <c r="F17" s="8">
        <f>IF(OR(D17="",E17=""),"",IF(LEFT(D17,1)="M",VLOOKUP(E17,[1]Setup!$J$9:$K$23,2,TRUE),VLOOKUP(E17,[1]Setup!$L$9:$M$23,2,TRUE)))</f>
        <v>110</v>
      </c>
      <c r="G17" s="9">
        <v>200</v>
      </c>
      <c r="H17" s="9">
        <v>115</v>
      </c>
      <c r="I17" s="9">
        <v>220</v>
      </c>
      <c r="J17" s="11" t="s">
        <v>28</v>
      </c>
    </row>
    <row r="18" spans="1:10">
      <c r="A18" s="6" t="s">
        <v>32</v>
      </c>
      <c r="B18" s="7" t="s">
        <v>38</v>
      </c>
      <c r="C18" s="6">
        <v>41</v>
      </c>
      <c r="D18" s="6" t="s">
        <v>37</v>
      </c>
      <c r="E18" s="6">
        <v>105.5</v>
      </c>
      <c r="F18" s="8">
        <f>IF(OR(D18="",E18=""),"",IF(LEFT(D18,1)="M",VLOOKUP(E18,[1]Setup!$J$9:$K$23,2,TRUE),VLOOKUP(E18,[1]Setup!$L$9:$M$23,2,TRUE)))</f>
        <v>110</v>
      </c>
      <c r="G18" s="9">
        <v>200</v>
      </c>
      <c r="H18" s="9">
        <v>150</v>
      </c>
      <c r="I18" s="9">
        <v>220</v>
      </c>
      <c r="J18" s="11" t="s">
        <v>39</v>
      </c>
    </row>
    <row r="19" spans="1:10">
      <c r="A19" s="6" t="s">
        <v>32</v>
      </c>
      <c r="B19" s="7" t="s">
        <v>40</v>
      </c>
      <c r="C19" s="6">
        <v>41</v>
      </c>
      <c r="D19" s="6" t="s">
        <v>37</v>
      </c>
      <c r="E19" s="6">
        <v>106.9</v>
      </c>
      <c r="F19" s="8">
        <f>IF(OR(D19="",E19=""),"",IF(LEFT(D19,1)="M",VLOOKUP(E19,[1]Setup!$J$9:$K$23,2,TRUE),VLOOKUP(E19,[1]Setup!$L$9:$M$23,2,TRUE)))</f>
        <v>110</v>
      </c>
      <c r="G19" s="9">
        <v>210</v>
      </c>
      <c r="H19" s="9">
        <v>150</v>
      </c>
      <c r="I19" s="9">
        <v>240</v>
      </c>
      <c r="J19" s="11" t="s">
        <v>11</v>
      </c>
    </row>
    <row r="20" spans="1:10">
      <c r="A20" s="6" t="s">
        <v>32</v>
      </c>
      <c r="B20" s="7" t="s">
        <v>41</v>
      </c>
      <c r="C20" s="6">
        <v>46</v>
      </c>
      <c r="D20" s="6" t="s">
        <v>42</v>
      </c>
      <c r="E20" s="6">
        <v>108.4</v>
      </c>
      <c r="F20" s="8">
        <f>IF(OR(D20="",E20=""),"",IF(LEFT(D20,1)="M",VLOOKUP(E20,[1]Setup!$J$9:$K$23,2,TRUE),VLOOKUP(E20,[1]Setup!$L$9:$M$23,2,TRUE)))</f>
        <v>110</v>
      </c>
      <c r="G20" s="9">
        <v>220</v>
      </c>
      <c r="H20" s="9">
        <v>160</v>
      </c>
      <c r="I20" s="9">
        <v>220</v>
      </c>
      <c r="J20" s="11" t="s">
        <v>11</v>
      </c>
    </row>
    <row r="21" spans="1:10">
      <c r="A21" s="6" t="s">
        <v>32</v>
      </c>
      <c r="B21" s="7" t="s">
        <v>43</v>
      </c>
      <c r="C21" s="6">
        <v>53</v>
      </c>
      <c r="D21" s="6" t="s">
        <v>34</v>
      </c>
      <c r="E21" s="6">
        <v>103.1</v>
      </c>
      <c r="F21" s="8">
        <f>IF(OR(D21="",E21=""),"",IF(LEFT(D21,1)="M",VLOOKUP(E21,[1]Setup!$J$9:$K$23,2,TRUE),VLOOKUP(E21,[1]Setup!$L$9:$M$23,2,TRUE)))</f>
        <v>110</v>
      </c>
      <c r="G21" s="9">
        <v>240</v>
      </c>
      <c r="H21" s="9">
        <v>165</v>
      </c>
      <c r="I21" s="9">
        <v>200</v>
      </c>
      <c r="J21" s="11" t="s">
        <v>44</v>
      </c>
    </row>
    <row r="22" spans="1:10">
      <c r="A22" s="6" t="s">
        <v>32</v>
      </c>
      <c r="B22" s="7" t="s">
        <v>45</v>
      </c>
      <c r="C22" s="6">
        <v>46</v>
      </c>
      <c r="D22" s="6" t="s">
        <v>42</v>
      </c>
      <c r="E22" s="6">
        <v>107.8</v>
      </c>
      <c r="F22" s="8">
        <f>IF(OR(D22="",E22=""),"",IF(LEFT(D22,1)="M",VLOOKUP(E22,[1]Setup!$J$9:$K$23,2,TRUE),VLOOKUP(E22,[1]Setup!$L$9:$M$23,2,TRUE)))</f>
        <v>110</v>
      </c>
      <c r="G22" s="9">
        <v>240</v>
      </c>
      <c r="H22" s="9">
        <v>155</v>
      </c>
      <c r="I22" s="9">
        <v>240</v>
      </c>
      <c r="J22" s="11" t="s">
        <v>11</v>
      </c>
    </row>
    <row r="23" spans="1:10">
      <c r="A23" s="6" t="s">
        <v>32</v>
      </c>
      <c r="B23" s="7" t="s">
        <v>46</v>
      </c>
      <c r="C23" s="6">
        <v>24</v>
      </c>
      <c r="D23" s="6" t="s">
        <v>10</v>
      </c>
      <c r="E23" s="6">
        <v>117.5</v>
      </c>
      <c r="F23" s="8">
        <f>IF(OR(D23="",E23=""),"",IF(LEFT(D23,1)="M",VLOOKUP(E23,[1]Setup!$J$9:$K$23,2,TRUE),VLOOKUP(E23,[1]Setup!$L$9:$M$23,2,TRUE)))</f>
        <v>125</v>
      </c>
      <c r="G23" s="9">
        <v>250</v>
      </c>
      <c r="H23" s="9">
        <v>160</v>
      </c>
      <c r="I23" s="9">
        <v>235</v>
      </c>
      <c r="J23" s="11" t="s">
        <v>11</v>
      </c>
    </row>
    <row r="24" spans="1:10">
      <c r="A24" s="6" t="s">
        <v>32</v>
      </c>
      <c r="B24" s="7" t="s">
        <v>47</v>
      </c>
      <c r="C24" s="6">
        <v>47</v>
      </c>
      <c r="D24" s="6" t="s">
        <v>42</v>
      </c>
      <c r="E24" s="6">
        <v>105.1</v>
      </c>
      <c r="F24" s="8">
        <f>IF(OR(D24="",E24=""),"",IF(LEFT(D24,1)="M",VLOOKUP(E24,[1]Setup!$J$9:$K$23,2,TRUE),VLOOKUP(E24,[1]Setup!$L$9:$M$23,2,TRUE)))</f>
        <v>110</v>
      </c>
      <c r="G24" s="9">
        <v>265</v>
      </c>
      <c r="H24" s="9">
        <v>165</v>
      </c>
      <c r="I24" s="9">
        <v>240</v>
      </c>
      <c r="J24" s="11" t="s">
        <v>28</v>
      </c>
    </row>
    <row r="25" spans="1:10">
      <c r="A25" s="6" t="s">
        <v>32</v>
      </c>
      <c r="B25" s="7" t="s">
        <v>48</v>
      </c>
      <c r="C25" s="6">
        <v>43</v>
      </c>
      <c r="D25" s="6" t="s">
        <v>37</v>
      </c>
      <c r="E25" s="6">
        <v>108.3</v>
      </c>
      <c r="F25" s="8">
        <f>IF(OR(D25="",E25=""),"",IF(LEFT(D25,1)="M",VLOOKUP(E25,[1]Setup!$J$9:$K$23,2,TRUE),VLOOKUP(E25,[1]Setup!$L$9:$M$23,2,TRUE)))</f>
        <v>110</v>
      </c>
      <c r="G25" s="9">
        <v>280</v>
      </c>
      <c r="H25" s="9">
        <v>190</v>
      </c>
      <c r="I25" s="9">
        <v>280</v>
      </c>
      <c r="J25" s="11" t="s">
        <v>11</v>
      </c>
    </row>
    <row r="26" spans="1:10">
      <c r="A26" s="6" t="s">
        <v>32</v>
      </c>
      <c r="B26" s="7" t="s">
        <v>49</v>
      </c>
      <c r="C26" s="6">
        <v>55</v>
      </c>
      <c r="D26" s="6" t="s">
        <v>50</v>
      </c>
      <c r="E26" s="6">
        <v>106.2</v>
      </c>
      <c r="F26" s="8">
        <f>IF(OR(D26="",E26=""),"",IF(LEFT(D26,1)="M",VLOOKUP(E26,[1]Setup!$J$9:$K$23,2,TRUE),VLOOKUP(E26,[1]Setup!$L$9:$M$23,2,TRUE)))</f>
        <v>110</v>
      </c>
      <c r="G26" s="9">
        <v>280</v>
      </c>
      <c r="H26" s="9">
        <v>155</v>
      </c>
      <c r="I26" s="9">
        <v>200</v>
      </c>
      <c r="J26" s="11" t="s">
        <v>51</v>
      </c>
    </row>
    <row r="27" spans="1:10">
      <c r="A27" s="6" t="s">
        <v>32</v>
      </c>
      <c r="B27" s="7" t="s">
        <v>52</v>
      </c>
      <c r="C27" s="6">
        <v>29</v>
      </c>
      <c r="D27" s="6" t="s">
        <v>10</v>
      </c>
      <c r="E27" s="6">
        <v>122.2</v>
      </c>
      <c r="F27" s="8">
        <f>IF(OR(D27="",E27=""),"",IF(LEFT(D27,1)="M",VLOOKUP(E27,[1]Setup!$J$9:$K$23,2,TRUE),VLOOKUP(E27,[1]Setup!$L$9:$M$23,2,TRUE)))</f>
        <v>125</v>
      </c>
      <c r="G27" s="9">
        <v>290</v>
      </c>
      <c r="H27" s="9">
        <v>210</v>
      </c>
      <c r="I27" s="9">
        <v>280</v>
      </c>
      <c r="J27" s="11" t="s">
        <v>23</v>
      </c>
    </row>
    <row r="28" spans="1:10">
      <c r="A28" s="6" t="s">
        <v>32</v>
      </c>
      <c r="B28" s="7" t="s">
        <v>53</v>
      </c>
      <c r="C28" s="6">
        <v>38</v>
      </c>
      <c r="D28" s="6" t="s">
        <v>10</v>
      </c>
      <c r="E28" s="6">
        <v>121.5</v>
      </c>
      <c r="F28" s="8">
        <f>IF(OR(D28="",E28=""),"",IF(LEFT(D28,1)="M",VLOOKUP(E28,[1]Setup!$J$9:$K$23,2,TRUE),VLOOKUP(E28,[1]Setup!$L$9:$M$23,2,TRUE)))</f>
        <v>125</v>
      </c>
      <c r="G28" s="9">
        <v>330</v>
      </c>
      <c r="H28" s="9">
        <v>210</v>
      </c>
      <c r="I28" s="9">
        <v>300</v>
      </c>
      <c r="J28" s="11" t="s">
        <v>54</v>
      </c>
    </row>
    <row r="29" spans="1:10">
      <c r="A29" s="6" t="s">
        <v>55</v>
      </c>
      <c r="B29" s="7" t="s">
        <v>56</v>
      </c>
      <c r="C29" s="6">
        <v>53</v>
      </c>
      <c r="D29" s="6" t="s">
        <v>34</v>
      </c>
      <c r="E29" s="6">
        <v>112.5</v>
      </c>
      <c r="F29" s="8">
        <f>IF(OR(D29="",E29=""),"",IF(LEFT(D29,1)="M",VLOOKUP(E29,[1]Setup!$J$9:$K$23,2,TRUE),VLOOKUP(E29,[1]Setup!$L$9:$M$23,2,TRUE)))</f>
        <v>125</v>
      </c>
      <c r="G29" s="9">
        <v>180</v>
      </c>
      <c r="H29" s="9">
        <v>125</v>
      </c>
      <c r="I29" s="9">
        <v>180</v>
      </c>
      <c r="J29" s="11" t="s">
        <v>57</v>
      </c>
    </row>
    <row r="30" spans="1:10">
      <c r="A30" s="6" t="s">
        <v>55</v>
      </c>
      <c r="B30" s="7" t="s">
        <v>58</v>
      </c>
      <c r="C30" s="6">
        <v>41</v>
      </c>
      <c r="D30" s="6" t="s">
        <v>37</v>
      </c>
      <c r="E30" s="6">
        <v>124.8</v>
      </c>
      <c r="F30" s="8">
        <f>IF(OR(D30="",E30=""),"",IF(LEFT(D30,1)="M",VLOOKUP(E30,[1]Setup!$J$9:$K$23,2,TRUE),VLOOKUP(E30,[1]Setup!$L$9:$M$23,2,TRUE)))</f>
        <v>125</v>
      </c>
      <c r="G30" s="9">
        <v>180</v>
      </c>
      <c r="H30" s="9">
        <v>160</v>
      </c>
      <c r="I30" s="9">
        <v>190</v>
      </c>
      <c r="J30" s="11" t="s">
        <v>39</v>
      </c>
    </row>
    <row r="31" spans="1:10">
      <c r="A31" s="6" t="s">
        <v>55</v>
      </c>
      <c r="B31" s="7" t="s">
        <v>59</v>
      </c>
      <c r="C31" s="6">
        <v>53</v>
      </c>
      <c r="D31" s="6" t="s">
        <v>34</v>
      </c>
      <c r="E31" s="6">
        <v>119.2</v>
      </c>
      <c r="F31" s="8">
        <f>IF(OR(D31="",E31=""),"",IF(LEFT(D31,1)="M",VLOOKUP(E31,[1]Setup!$J$9:$K$23,2,TRUE),VLOOKUP(E31,[1]Setup!$L$9:$M$23,2,TRUE)))</f>
        <v>125</v>
      </c>
      <c r="G31" s="9">
        <v>180</v>
      </c>
      <c r="H31" s="9">
        <v>150</v>
      </c>
      <c r="I31" s="9">
        <v>200</v>
      </c>
      <c r="J31" s="11" t="s">
        <v>11</v>
      </c>
    </row>
    <row r="32" spans="1:10">
      <c r="A32" s="6" t="s">
        <v>55</v>
      </c>
      <c r="B32" s="7" t="s">
        <v>60</v>
      </c>
      <c r="C32" s="6">
        <v>18</v>
      </c>
      <c r="D32" s="6" t="s">
        <v>18</v>
      </c>
      <c r="E32" s="6">
        <v>122.6</v>
      </c>
      <c r="F32" s="8">
        <f>IF(OR(D32="",E32=""),"",IF(LEFT(D32,1)="M",VLOOKUP(E32,[1]Setup!$J$9:$K$23,2,TRUE),VLOOKUP(E32,[1]Setup!$L$9:$M$23,2,TRUE)))</f>
        <v>125</v>
      </c>
      <c r="G32" s="9">
        <v>200</v>
      </c>
      <c r="H32" s="9">
        <v>122.5</v>
      </c>
      <c r="I32" s="9">
        <v>180</v>
      </c>
      <c r="J32" s="11" t="s">
        <v>11</v>
      </c>
    </row>
    <row r="33" spans="1:10">
      <c r="A33" s="6" t="s">
        <v>55</v>
      </c>
      <c r="B33" s="7" t="s">
        <v>61</v>
      </c>
      <c r="C33" s="6">
        <v>55</v>
      </c>
      <c r="D33" s="6" t="s">
        <v>50</v>
      </c>
      <c r="E33" s="6">
        <v>111.3</v>
      </c>
      <c r="F33" s="8">
        <f>IF(OR(D33="",E33=""),"",IF(LEFT(D33,1)="M",VLOOKUP(E33,[1]Setup!$J$9:$K$23,2,TRUE),VLOOKUP(E33,[1]Setup!$L$9:$M$23,2,TRUE)))</f>
        <v>125</v>
      </c>
      <c r="G33" s="9">
        <v>205</v>
      </c>
      <c r="H33" s="9">
        <v>125</v>
      </c>
      <c r="I33" s="9">
        <v>230</v>
      </c>
      <c r="J33" s="11" t="s">
        <v>62</v>
      </c>
    </row>
    <row r="34" spans="1:10">
      <c r="A34" s="6" t="s">
        <v>55</v>
      </c>
      <c r="B34" s="7" t="s">
        <v>63</v>
      </c>
      <c r="C34" s="6">
        <v>61</v>
      </c>
      <c r="D34" s="6" t="s">
        <v>64</v>
      </c>
      <c r="E34" s="6">
        <v>119.7</v>
      </c>
      <c r="F34" s="8">
        <f>IF(OR(D34="",E34=""),"",IF(LEFT(D34,1)="M",VLOOKUP(E34,[1]Setup!$J$9:$K$23,2,TRUE),VLOOKUP(E34,[1]Setup!$L$9:$M$23,2,TRUE)))</f>
        <v>125</v>
      </c>
      <c r="G34" s="9">
        <v>210</v>
      </c>
      <c r="H34" s="9">
        <v>135</v>
      </c>
      <c r="I34" s="9">
        <v>240</v>
      </c>
      <c r="J34" s="11" t="s">
        <v>26</v>
      </c>
    </row>
    <row r="35" spans="1:10">
      <c r="A35" s="6" t="s">
        <v>55</v>
      </c>
      <c r="B35" s="7" t="s">
        <v>65</v>
      </c>
      <c r="C35" s="6">
        <v>58</v>
      </c>
      <c r="D35" s="6" t="s">
        <v>50</v>
      </c>
      <c r="E35" s="6">
        <v>111.1</v>
      </c>
      <c r="F35" s="8">
        <f>IF(OR(D35="",E35=""),"",IF(LEFT(D35,1)="M",VLOOKUP(E35,[1]Setup!$J$9:$K$23,2,TRUE),VLOOKUP(E35,[1]Setup!$L$9:$M$23,2,TRUE)))</f>
        <v>125</v>
      </c>
      <c r="G35" s="9">
        <v>220</v>
      </c>
      <c r="H35" s="9">
        <v>130</v>
      </c>
      <c r="I35" s="9">
        <v>230</v>
      </c>
      <c r="J35" s="11" t="s">
        <v>66</v>
      </c>
    </row>
    <row r="36" spans="1:10">
      <c r="A36" s="6" t="s">
        <v>55</v>
      </c>
      <c r="B36" s="7" t="s">
        <v>67</v>
      </c>
      <c r="C36" s="6">
        <v>48</v>
      </c>
      <c r="D36" s="6" t="s">
        <v>42</v>
      </c>
      <c r="E36" s="6">
        <v>113.3</v>
      </c>
      <c r="F36" s="8">
        <f>IF(OR(D36="",E36=""),"",IF(LEFT(D36,1)="M",VLOOKUP(E36,[1]Setup!$J$9:$K$23,2,TRUE),VLOOKUP(E36,[1]Setup!$L$9:$M$23,2,TRUE)))</f>
        <v>125</v>
      </c>
      <c r="G36" s="9">
        <v>230</v>
      </c>
      <c r="H36" s="9">
        <v>140</v>
      </c>
      <c r="I36" s="9">
        <v>250</v>
      </c>
      <c r="J36" s="11" t="s">
        <v>68</v>
      </c>
    </row>
    <row r="37" spans="1:10">
      <c r="A37" s="6" t="s">
        <v>55</v>
      </c>
      <c r="B37" s="7" t="s">
        <v>69</v>
      </c>
      <c r="C37" s="6">
        <v>42</v>
      </c>
      <c r="D37" s="6" t="s">
        <v>37</v>
      </c>
      <c r="E37" s="6">
        <v>112.4</v>
      </c>
      <c r="F37" s="8">
        <f>IF(OR(D37="",E37=""),"",IF(LEFT(D37,1)="M",VLOOKUP(E37,[1]Setup!$J$9:$K$23,2,TRUE),VLOOKUP(E37,[1]Setup!$L$9:$M$23,2,TRUE)))</f>
        <v>125</v>
      </c>
      <c r="G37" s="9">
        <v>240</v>
      </c>
      <c r="H37" s="9">
        <v>160</v>
      </c>
      <c r="I37" s="9">
        <v>240</v>
      </c>
      <c r="J37" s="11" t="s">
        <v>16</v>
      </c>
    </row>
    <row r="38" spans="1:10">
      <c r="A38" s="6" t="s">
        <v>55</v>
      </c>
      <c r="B38" s="7" t="s">
        <v>70</v>
      </c>
      <c r="C38" s="6">
        <v>41</v>
      </c>
      <c r="D38" s="6" t="s">
        <v>37</v>
      </c>
      <c r="E38" s="6">
        <v>124.7</v>
      </c>
      <c r="F38" s="8">
        <f>IF(OR(D38="",E38=""),"",IF(LEFT(D38,1)="M",VLOOKUP(E38,[1]Setup!$J$9:$K$23,2,TRUE),VLOOKUP(E38,[1]Setup!$L$9:$M$23,2,TRUE)))</f>
        <v>125</v>
      </c>
      <c r="G38" s="9">
        <v>240</v>
      </c>
      <c r="H38" s="9">
        <v>190</v>
      </c>
      <c r="I38" s="9">
        <v>270</v>
      </c>
      <c r="J38" s="11" t="s">
        <v>71</v>
      </c>
    </row>
    <row r="39" spans="1:10">
      <c r="A39" s="6" t="s">
        <v>55</v>
      </c>
      <c r="B39" s="7" t="s">
        <v>72</v>
      </c>
      <c r="C39" s="6">
        <v>56</v>
      </c>
      <c r="D39" s="6" t="s">
        <v>50</v>
      </c>
      <c r="E39" s="6">
        <v>121.3</v>
      </c>
      <c r="F39" s="8">
        <f>IF(OR(D39="",E39=""),"",IF(LEFT(D39,1)="M",VLOOKUP(E39,[1]Setup!$J$9:$K$23,2,TRUE),VLOOKUP(E39,[1]Setup!$L$9:$M$23,2,TRUE)))</f>
        <v>125</v>
      </c>
      <c r="G39" s="9">
        <v>250</v>
      </c>
      <c r="H39" s="9">
        <v>140</v>
      </c>
      <c r="I39" s="9">
        <v>250</v>
      </c>
      <c r="J39" s="11" t="s">
        <v>28</v>
      </c>
    </row>
    <row r="40" spans="1:10">
      <c r="A40" s="6" t="s">
        <v>55</v>
      </c>
      <c r="B40" s="7" t="s">
        <v>73</v>
      </c>
      <c r="C40" s="6">
        <v>23</v>
      </c>
      <c r="D40" s="6" t="s">
        <v>13</v>
      </c>
      <c r="E40" s="6">
        <v>116.3</v>
      </c>
      <c r="F40" s="8">
        <f>IF(OR(D40="",E40=""),"",IF(LEFT(D40,1)="M",VLOOKUP(E40,[1]Setup!$J$9:$K$23,2,TRUE),VLOOKUP(E40,[1]Setup!$L$9:$M$23,2,TRUE)))</f>
        <v>125</v>
      </c>
      <c r="G40" s="9">
        <v>260</v>
      </c>
      <c r="H40" s="9">
        <v>170</v>
      </c>
      <c r="I40" s="9">
        <v>320</v>
      </c>
      <c r="J40" s="11" t="s">
        <v>11</v>
      </c>
    </row>
    <row r="41" spans="1:10">
      <c r="A41" s="6" t="s">
        <v>55</v>
      </c>
      <c r="B41" s="7" t="s">
        <v>74</v>
      </c>
      <c r="C41" s="6">
        <v>19</v>
      </c>
      <c r="D41" s="6" t="s">
        <v>18</v>
      </c>
      <c r="E41" s="6">
        <v>122.7</v>
      </c>
      <c r="F41" s="8">
        <f>IF(OR(D41="",E41=""),"",IF(LEFT(D41,1)="M",VLOOKUP(E41,[1]Setup!$J$9:$K$23,2,TRUE),VLOOKUP(E41,[1]Setup!$L$9:$M$23,2,TRUE)))</f>
        <v>125</v>
      </c>
      <c r="G41" s="9">
        <v>300</v>
      </c>
      <c r="H41" s="9">
        <v>180</v>
      </c>
      <c r="I41" s="9">
        <v>300</v>
      </c>
      <c r="J41" s="11" t="s">
        <v>75</v>
      </c>
    </row>
    <row r="42" spans="1:10">
      <c r="A42" s="6" t="s">
        <v>55</v>
      </c>
      <c r="B42" s="7" t="s">
        <v>76</v>
      </c>
      <c r="C42" s="6">
        <v>23</v>
      </c>
      <c r="D42" s="6" t="s">
        <v>13</v>
      </c>
      <c r="E42" s="6">
        <v>121.9</v>
      </c>
      <c r="F42" s="8">
        <f>IF(OR(D42="",E42=""),"",IF(LEFT(D42,1)="M",VLOOKUP(E42,[1]Setup!$J$9:$K$23,2,TRUE),VLOOKUP(E42,[1]Setup!$L$9:$M$23,2,TRUE)))</f>
        <v>125</v>
      </c>
      <c r="G42" s="9">
        <v>300</v>
      </c>
      <c r="H42" s="9">
        <v>185</v>
      </c>
      <c r="I42" s="9">
        <v>320</v>
      </c>
      <c r="J42" s="11" t="s">
        <v>77</v>
      </c>
    </row>
    <row r="43" spans="1:10">
      <c r="A43" s="6" t="s">
        <v>55</v>
      </c>
      <c r="B43" s="7" t="s">
        <v>78</v>
      </c>
      <c r="C43" s="6">
        <v>23</v>
      </c>
      <c r="D43" s="6" t="s">
        <v>13</v>
      </c>
      <c r="E43" s="6">
        <v>116.8</v>
      </c>
      <c r="F43" s="8">
        <f>IF(OR(D43="",E43=""),"",IF(LEFT(D43,1)="M",VLOOKUP(E43,[1]Setup!$J$9:$K$23,2,TRUE),VLOOKUP(E43,[1]Setup!$L$9:$M$23,2,TRUE)))</f>
        <v>125</v>
      </c>
      <c r="G43" s="9">
        <v>315</v>
      </c>
      <c r="H43" s="9">
        <v>160</v>
      </c>
      <c r="I43" s="9">
        <v>280</v>
      </c>
      <c r="J43" s="11" t="s">
        <v>26</v>
      </c>
    </row>
    <row r="44" spans="1:10">
      <c r="A44" s="6" t="s">
        <v>79</v>
      </c>
      <c r="B44" s="7" t="s">
        <v>80</v>
      </c>
      <c r="C44" s="6">
        <v>51</v>
      </c>
      <c r="D44" s="6" t="s">
        <v>34</v>
      </c>
      <c r="E44" s="6">
        <v>131.5</v>
      </c>
      <c r="F44" s="8">
        <f>IF(OR(D44="",E44=""),"",IF(LEFT(D44,1)="M",VLOOKUP(E44,[1]Setup!$J$9:$K$23,2,TRUE),VLOOKUP(E44,[1]Setup!$L$9:$M$23,2,TRUE)))</f>
        <v>140</v>
      </c>
      <c r="G44" s="9">
        <v>200</v>
      </c>
      <c r="H44" s="9">
        <v>175</v>
      </c>
      <c r="I44" s="9">
        <v>210</v>
      </c>
      <c r="J44" s="11" t="s">
        <v>11</v>
      </c>
    </row>
    <row r="45" spans="1:10">
      <c r="A45" s="6" t="s">
        <v>79</v>
      </c>
      <c r="B45" s="7" t="s">
        <v>81</v>
      </c>
      <c r="C45" s="6">
        <v>53</v>
      </c>
      <c r="D45" s="6" t="s">
        <v>34</v>
      </c>
      <c r="E45" s="6">
        <v>125.2</v>
      </c>
      <c r="F45" s="8">
        <f>IF(OR(D45="",E45=""),"",IF(LEFT(D45,1)="M",VLOOKUP(E45,[1]Setup!$J$9:$K$23,2,TRUE),VLOOKUP(E45,[1]Setup!$L$9:$M$23,2,TRUE)))</f>
        <v>140</v>
      </c>
      <c r="G45" s="9">
        <v>200</v>
      </c>
      <c r="H45" s="9">
        <v>130</v>
      </c>
      <c r="I45" s="9">
        <v>220</v>
      </c>
      <c r="J45" s="11" t="s">
        <v>39</v>
      </c>
    </row>
    <row r="46" spans="1:10">
      <c r="A46" s="6" t="s">
        <v>79</v>
      </c>
      <c r="B46" s="7" t="s">
        <v>82</v>
      </c>
      <c r="C46" s="6">
        <v>28</v>
      </c>
      <c r="D46" s="6" t="s">
        <v>10</v>
      </c>
      <c r="E46" s="6">
        <v>137.69999999999999</v>
      </c>
      <c r="F46" s="8">
        <f>IF(OR(D46="",E46=""),"",IF(LEFT(D46,1)="M",VLOOKUP(E46,[1]Setup!$J$9:$K$23,2,TRUE),VLOOKUP(E46,[1]Setup!$L$9:$M$23,2,TRUE)))</f>
        <v>140</v>
      </c>
      <c r="G46" s="9">
        <v>235</v>
      </c>
      <c r="H46" s="9">
        <v>160</v>
      </c>
      <c r="I46" s="9">
        <v>255</v>
      </c>
      <c r="J46" s="11" t="s">
        <v>11</v>
      </c>
    </row>
    <row r="47" spans="1:10">
      <c r="A47" s="6" t="s">
        <v>79</v>
      </c>
      <c r="B47" s="7" t="s">
        <v>83</v>
      </c>
      <c r="C47" s="6">
        <v>45</v>
      </c>
      <c r="D47" s="6" t="s">
        <v>42</v>
      </c>
      <c r="E47" s="6">
        <v>137.4</v>
      </c>
      <c r="F47" s="8">
        <f>IF(OR(D47="",E47=""),"",IF(LEFT(D47,1)="M",VLOOKUP(E47,[1]Setup!$J$9:$K$23,2,TRUE),VLOOKUP(E47,[1]Setup!$L$9:$M$23,2,TRUE)))</f>
        <v>140</v>
      </c>
      <c r="G47" s="9">
        <v>245</v>
      </c>
      <c r="H47" s="9">
        <v>170</v>
      </c>
      <c r="I47" s="9">
        <v>260</v>
      </c>
      <c r="J47" s="11" t="s">
        <v>28</v>
      </c>
    </row>
    <row r="48" spans="1:10">
      <c r="A48" s="6" t="s">
        <v>79</v>
      </c>
      <c r="B48" s="7" t="s">
        <v>84</v>
      </c>
      <c r="C48" s="6">
        <v>29</v>
      </c>
      <c r="D48" s="6" t="s">
        <v>10</v>
      </c>
      <c r="E48" s="6">
        <v>125.1</v>
      </c>
      <c r="F48" s="8">
        <f>IF(OR(D48="",E48=""),"",IF(LEFT(D48,1)="M",VLOOKUP(E48,[1]Setup!$J$9:$K$23,2,TRUE),VLOOKUP(E48,[1]Setup!$L$9:$M$23,2,TRUE)))</f>
        <v>140</v>
      </c>
      <c r="G48" s="9">
        <v>250</v>
      </c>
      <c r="H48" s="9">
        <v>170</v>
      </c>
      <c r="I48" s="9">
        <v>300</v>
      </c>
      <c r="J48" s="11" t="s">
        <v>28</v>
      </c>
    </row>
    <row r="49" spans="1:10">
      <c r="A49" s="6" t="s">
        <v>79</v>
      </c>
      <c r="B49" s="7" t="s">
        <v>85</v>
      </c>
      <c r="C49" s="6">
        <v>18</v>
      </c>
      <c r="D49" s="6" t="s">
        <v>18</v>
      </c>
      <c r="E49" s="6">
        <v>128.5</v>
      </c>
      <c r="F49" s="8">
        <f>IF(OR(D49="",E49=""),"",IF(LEFT(D49,1)="M",VLOOKUP(E49,[1]Setup!$J$9:$K$23,2,TRUE),VLOOKUP(E49,[1]Setup!$L$9:$M$23,2,TRUE)))</f>
        <v>140</v>
      </c>
      <c r="G49" s="9">
        <v>270</v>
      </c>
      <c r="H49" s="9">
        <v>150</v>
      </c>
      <c r="I49" s="9">
        <v>270</v>
      </c>
      <c r="J49" s="11" t="s">
        <v>11</v>
      </c>
    </row>
    <row r="50" spans="1:10">
      <c r="A50" s="6" t="s">
        <v>79</v>
      </c>
      <c r="B50" s="7" t="s">
        <v>86</v>
      </c>
      <c r="C50" s="6">
        <v>38</v>
      </c>
      <c r="D50" s="6" t="s">
        <v>10</v>
      </c>
      <c r="E50" s="6">
        <v>128.1</v>
      </c>
      <c r="F50" s="8">
        <f>IF(OR(D50="",E50=""),"",IF(LEFT(D50,1)="M",VLOOKUP(E50,[1]Setup!$J$9:$K$23,2,TRUE),VLOOKUP(E50,[1]Setup!$L$9:$M$23,2,TRUE)))</f>
        <v>140</v>
      </c>
      <c r="G50" s="9">
        <v>290</v>
      </c>
      <c r="H50" s="9">
        <v>160</v>
      </c>
      <c r="I50" s="9">
        <v>280</v>
      </c>
      <c r="J50" s="11" t="s">
        <v>11</v>
      </c>
    </row>
    <row r="51" spans="1:10">
      <c r="A51" s="6" t="s">
        <v>79</v>
      </c>
      <c r="B51" s="7" t="s">
        <v>87</v>
      </c>
      <c r="C51" s="6">
        <v>31</v>
      </c>
      <c r="D51" s="6" t="s">
        <v>10</v>
      </c>
      <c r="E51" s="6">
        <v>133.19999999999999</v>
      </c>
      <c r="F51" s="8">
        <f>IF(OR(D51="",E51=""),"",IF(LEFT(D51,1)="M",VLOOKUP(E51,[1]Setup!$J$9:$K$23,2,TRUE),VLOOKUP(E51,[1]Setup!$L$9:$M$23,2,TRUE)))</f>
        <v>140</v>
      </c>
      <c r="G51" s="9">
        <v>300</v>
      </c>
      <c r="H51" s="9">
        <v>185</v>
      </c>
      <c r="I51" s="9">
        <v>305</v>
      </c>
      <c r="J51" s="11" t="s">
        <v>28</v>
      </c>
    </row>
    <row r="52" spans="1:10">
      <c r="A52" s="6" t="s">
        <v>79</v>
      </c>
      <c r="B52" s="7" t="s">
        <v>88</v>
      </c>
      <c r="C52" s="6">
        <v>38</v>
      </c>
      <c r="D52" s="6" t="s">
        <v>10</v>
      </c>
      <c r="E52" s="6">
        <v>128.6</v>
      </c>
      <c r="F52" s="8">
        <f>IF(OR(D52="",E52=""),"",IF(LEFT(D52,1)="M",VLOOKUP(E52,[1]Setup!$J$9:$K$23,2,TRUE),VLOOKUP(E52,[1]Setup!$L$9:$M$23,2,TRUE)))</f>
        <v>140</v>
      </c>
      <c r="G52" s="9">
        <v>300</v>
      </c>
      <c r="H52" s="9">
        <v>200</v>
      </c>
      <c r="I52" s="9">
        <v>300</v>
      </c>
      <c r="J52" s="11" t="s">
        <v>11</v>
      </c>
    </row>
    <row r="53" spans="1:10">
      <c r="A53" s="6" t="s">
        <v>79</v>
      </c>
      <c r="B53" s="7" t="s">
        <v>89</v>
      </c>
      <c r="C53" s="6">
        <v>41</v>
      </c>
      <c r="D53" s="6" t="s">
        <v>37</v>
      </c>
      <c r="E53" s="6">
        <v>134</v>
      </c>
      <c r="F53" s="8">
        <f>IF(OR(D53="",E53=""),"",IF(LEFT(D53,1)="M",VLOOKUP(E53,[1]Setup!$J$9:$K$23,2,TRUE),VLOOKUP(E53,[1]Setup!$L$9:$M$23,2,TRUE)))</f>
        <v>140</v>
      </c>
      <c r="G53" s="9">
        <v>300</v>
      </c>
      <c r="H53" s="9">
        <v>220</v>
      </c>
      <c r="I53" s="9">
        <v>300</v>
      </c>
      <c r="J53" s="11" t="s">
        <v>11</v>
      </c>
    </row>
    <row r="54" spans="1:10">
      <c r="A54" s="6" t="s">
        <v>79</v>
      </c>
      <c r="B54" s="7" t="s">
        <v>90</v>
      </c>
      <c r="C54" s="6">
        <v>40</v>
      </c>
      <c r="D54" s="6" t="s">
        <v>10</v>
      </c>
      <c r="E54" s="6">
        <v>125.4</v>
      </c>
      <c r="F54" s="8">
        <f>IF(OR(D54="",E54=""),"",IF(LEFT(D54,1)="M",VLOOKUP(E54,[1]Setup!$J$9:$K$23,2,TRUE),VLOOKUP(E54,[1]Setup!$L$9:$M$23,2,TRUE)))</f>
        <v>140</v>
      </c>
      <c r="G54" s="9">
        <v>315</v>
      </c>
      <c r="H54" s="9">
        <v>210</v>
      </c>
      <c r="I54" s="9">
        <v>320</v>
      </c>
      <c r="J54" s="11" t="s">
        <v>11</v>
      </c>
    </row>
    <row r="55" spans="1:10">
      <c r="A55" s="6" t="s">
        <v>79</v>
      </c>
      <c r="B55" s="7" t="s">
        <v>91</v>
      </c>
      <c r="C55" s="6">
        <v>23</v>
      </c>
      <c r="D55" s="6" t="s">
        <v>13</v>
      </c>
      <c r="E55" s="6">
        <v>138.9</v>
      </c>
      <c r="F55" s="8">
        <f>IF(OR(D55="",E55=""),"",IF(LEFT(D55,1)="M",VLOOKUP(E55,[1]Setup!$J$9:$K$23,2,TRUE),VLOOKUP(E55,[1]Setup!$L$9:$M$23,2,TRUE)))</f>
        <v>140</v>
      </c>
      <c r="G55" s="9">
        <v>355</v>
      </c>
      <c r="H55" s="9">
        <v>207.5</v>
      </c>
      <c r="I55" s="9">
        <v>340</v>
      </c>
      <c r="J55" s="11" t="s">
        <v>23</v>
      </c>
    </row>
    <row r="56" spans="1:10">
      <c r="A56" s="6" t="s">
        <v>92</v>
      </c>
      <c r="B56" s="7" t="s">
        <v>93</v>
      </c>
      <c r="C56" s="6">
        <v>39</v>
      </c>
      <c r="D56" s="6" t="s">
        <v>10</v>
      </c>
      <c r="E56" s="6">
        <v>150.9</v>
      </c>
      <c r="F56" s="8" t="str">
        <f>IF(OR(D56="",E56=""),"",IF(LEFT(D56,1)="M",VLOOKUP(E56,[1]Setup!$J$9:$K$23,2,TRUE),VLOOKUP(E56,[1]Setup!$L$9:$M$23,2,TRUE)))</f>
        <v>SHW</v>
      </c>
      <c r="G56" s="9">
        <v>185</v>
      </c>
      <c r="H56" s="9">
        <v>125</v>
      </c>
      <c r="I56" s="9">
        <v>225</v>
      </c>
      <c r="J56" s="11" t="s">
        <v>11</v>
      </c>
    </row>
    <row r="57" spans="1:10">
      <c r="A57" s="6" t="s">
        <v>92</v>
      </c>
      <c r="B57" s="7" t="s">
        <v>94</v>
      </c>
      <c r="C57" s="6">
        <v>17</v>
      </c>
      <c r="D57" s="6" t="s">
        <v>95</v>
      </c>
      <c r="E57" s="6">
        <v>162.4</v>
      </c>
      <c r="F57" s="8" t="str">
        <f>IF(OR(D57="",E57=""),"",IF(LEFT(D57,1)="M",VLOOKUP(E57,[1]Setup!$J$9:$K$23,2,TRUE),VLOOKUP(E57,[1]Setup!$L$9:$M$23,2,TRUE)))</f>
        <v>SHW</v>
      </c>
      <c r="G57" s="9">
        <v>190</v>
      </c>
      <c r="H57" s="9">
        <v>90</v>
      </c>
      <c r="I57" s="9">
        <v>190</v>
      </c>
      <c r="J57" s="11" t="s">
        <v>28</v>
      </c>
    </row>
    <row r="58" spans="1:10">
      <c r="A58" s="6" t="s">
        <v>92</v>
      </c>
      <c r="B58" s="7" t="s">
        <v>96</v>
      </c>
      <c r="C58" s="6">
        <v>31</v>
      </c>
      <c r="D58" s="6" t="s">
        <v>10</v>
      </c>
      <c r="E58" s="6">
        <v>153.19999999999999</v>
      </c>
      <c r="F58" s="8" t="str">
        <f>IF(OR(D58="",E58=""),"",IF(LEFT(D58,1)="M",VLOOKUP(E58,[1]Setup!$J$9:$K$23,2,TRUE),VLOOKUP(E58,[1]Setup!$L$9:$M$23,2,TRUE)))</f>
        <v>SHW</v>
      </c>
      <c r="G58" s="9">
        <v>190</v>
      </c>
      <c r="H58" s="9">
        <v>137.5</v>
      </c>
      <c r="I58" s="9">
        <v>180</v>
      </c>
      <c r="J58" s="11" t="s">
        <v>62</v>
      </c>
    </row>
    <row r="59" spans="1:10">
      <c r="A59" s="6" t="s">
        <v>92</v>
      </c>
      <c r="B59" s="7" t="s">
        <v>97</v>
      </c>
      <c r="C59" s="6">
        <v>39</v>
      </c>
      <c r="D59" s="6" t="s">
        <v>10</v>
      </c>
      <c r="E59" s="6">
        <v>146</v>
      </c>
      <c r="F59" s="8" t="str">
        <f>IF(OR(D59="",E59=""),"",IF(LEFT(D59,1)="M",VLOOKUP(E59,[1]Setup!$J$9:$K$23,2,TRUE),VLOOKUP(E59,[1]Setup!$L$9:$M$23,2,TRUE)))</f>
        <v>SHW</v>
      </c>
      <c r="G59" s="9">
        <v>277.5</v>
      </c>
      <c r="H59" s="9">
        <v>167.5</v>
      </c>
      <c r="I59" s="9">
        <v>287.5</v>
      </c>
      <c r="J59" s="11" t="s">
        <v>26</v>
      </c>
    </row>
    <row r="60" spans="1:10">
      <c r="A60" s="6" t="s">
        <v>92</v>
      </c>
      <c r="B60" s="7" t="s">
        <v>98</v>
      </c>
      <c r="C60" s="6">
        <v>26</v>
      </c>
      <c r="D60" s="6" t="s">
        <v>10</v>
      </c>
      <c r="E60" s="6">
        <v>158.19999999999999</v>
      </c>
      <c r="F60" s="8" t="str">
        <f>IF(OR(D60="",E60=""),"",IF(LEFT(D60,1)="M",VLOOKUP(E60,[1]Setup!$J$9:$K$23,2,TRUE),VLOOKUP(E60,[1]Setup!$L$9:$M$23,2,TRUE)))</f>
        <v>SHW</v>
      </c>
      <c r="G60" s="9">
        <v>280</v>
      </c>
      <c r="H60" s="9">
        <v>165</v>
      </c>
      <c r="I60" s="9">
        <v>280</v>
      </c>
      <c r="J60" s="11" t="s">
        <v>77</v>
      </c>
    </row>
    <row r="61" spans="1:10">
      <c r="A61" s="6" t="s">
        <v>92</v>
      </c>
      <c r="B61" s="7" t="s">
        <v>99</v>
      </c>
      <c r="C61" s="6">
        <v>26</v>
      </c>
      <c r="D61" s="6" t="s">
        <v>10</v>
      </c>
      <c r="E61" s="6">
        <v>145.19999999999999</v>
      </c>
      <c r="F61" s="8" t="str">
        <f>IF(OR(D61="",E61=""),"",IF(LEFT(D61,1)="M",VLOOKUP(E61,[1]Setup!$J$9:$K$23,2,TRUE),VLOOKUP(E61,[1]Setup!$L$9:$M$23,2,TRUE)))</f>
        <v>SHW</v>
      </c>
      <c r="G61" s="9">
        <v>300</v>
      </c>
      <c r="H61" s="9">
        <v>220</v>
      </c>
      <c r="I61" s="9">
        <v>300</v>
      </c>
      <c r="J61" s="11" t="s">
        <v>75</v>
      </c>
    </row>
    <row r="62" spans="1:10">
      <c r="A62" s="6" t="s">
        <v>92</v>
      </c>
      <c r="B62" s="7" t="s">
        <v>100</v>
      </c>
      <c r="C62" s="6">
        <v>23</v>
      </c>
      <c r="D62" s="6" t="s">
        <v>13</v>
      </c>
      <c r="E62" s="6">
        <v>145.1</v>
      </c>
      <c r="F62" s="8" t="str">
        <f>IF(OR(D62="",E62=""),"",IF(LEFT(D62,1)="M",VLOOKUP(E62,[1]Setup!$J$9:$K$23,2,TRUE),VLOOKUP(E62,[1]Setup!$L$9:$M$23,2,TRUE)))</f>
        <v>SHW</v>
      </c>
      <c r="G62" s="9">
        <v>300</v>
      </c>
      <c r="H62" s="9">
        <v>210</v>
      </c>
      <c r="I62" s="9">
        <v>320</v>
      </c>
      <c r="J62" s="11" t="s">
        <v>23</v>
      </c>
    </row>
    <row r="63" spans="1:10">
      <c r="A63" s="6" t="s">
        <v>92</v>
      </c>
      <c r="B63" s="7" t="s">
        <v>101</v>
      </c>
      <c r="C63" s="6">
        <v>21</v>
      </c>
      <c r="D63" s="6" t="s">
        <v>13</v>
      </c>
      <c r="E63" s="6">
        <v>175.5</v>
      </c>
      <c r="F63" s="8" t="str">
        <f>IF(OR(D63="",E63=""),"",IF(LEFT(D63,1)="M",VLOOKUP(E63,[1]Setup!$J$9:$K$23,2,TRUE),VLOOKUP(E63,[1]Setup!$L$9:$M$23,2,TRUE)))</f>
        <v>SHW</v>
      </c>
      <c r="G63" s="9">
        <v>350</v>
      </c>
      <c r="H63" s="9">
        <v>217.5</v>
      </c>
      <c r="I63" s="9">
        <v>310</v>
      </c>
      <c r="J63" s="11" t="s">
        <v>102</v>
      </c>
    </row>
    <row r="64" spans="1:10">
      <c r="A64" s="6" t="s">
        <v>92</v>
      </c>
      <c r="B64" s="7" t="s">
        <v>103</v>
      </c>
      <c r="C64" s="6">
        <v>20</v>
      </c>
      <c r="D64" s="6" t="s">
        <v>13</v>
      </c>
      <c r="E64" s="6">
        <v>140.30000000000001</v>
      </c>
      <c r="F64" s="8" t="str">
        <f>IF(OR(D64="",E64=""),"",IF(LEFT(D64,1)="M",VLOOKUP(E64,[1]Setup!$J$9:$K$23,2,TRUE),VLOOKUP(E64,[1]Setup!$L$9:$M$23,2,TRUE)))</f>
        <v>SHW</v>
      </c>
      <c r="G64" s="9">
        <v>360</v>
      </c>
      <c r="H64" s="9">
        <v>210</v>
      </c>
      <c r="I64" s="9">
        <v>340</v>
      </c>
      <c r="J64" s="11" t="s">
        <v>11</v>
      </c>
    </row>
    <row r="65" spans="1:10">
      <c r="A65" s="6" t="s">
        <v>92</v>
      </c>
      <c r="B65" s="7" t="s">
        <v>104</v>
      </c>
      <c r="C65" s="6">
        <v>35</v>
      </c>
      <c r="D65" s="6" t="s">
        <v>10</v>
      </c>
      <c r="E65" s="6">
        <v>162.19999999999999</v>
      </c>
      <c r="F65" s="8" t="str">
        <f>IF(OR(D65="",E65=""),"",IF(LEFT(D65,1)="M",VLOOKUP(E65,[1]Setup!$J$9:$K$23,2,TRUE),VLOOKUP(E65,[1]Setup!$L$9:$M$23,2,TRUE)))</f>
        <v>SHW</v>
      </c>
      <c r="G65" s="9">
        <v>460</v>
      </c>
      <c r="H65" s="9">
        <v>215</v>
      </c>
      <c r="I65" s="9">
        <v>340</v>
      </c>
      <c r="J65" s="11" t="s">
        <v>39</v>
      </c>
    </row>
    <row r="68" spans="1:10" ht="15.75" thickBot="1"/>
    <row r="69" spans="1:10" ht="26.25" thickBot="1">
      <c r="A69" s="1" t="s">
        <v>0</v>
      </c>
      <c r="B69" s="2" t="s">
        <v>1</v>
      </c>
      <c r="C69" s="3" t="s">
        <v>2</v>
      </c>
      <c r="D69" s="4" t="s">
        <v>3</v>
      </c>
      <c r="E69" s="4" t="s">
        <v>105</v>
      </c>
      <c r="F69" s="4" t="str">
        <f>IF(E69="BWt (Kg)","WtCls (Kg)","WtCls (Lb)")</f>
        <v>WtCls (Lb)</v>
      </c>
      <c r="G69" s="5" t="s">
        <v>4</v>
      </c>
      <c r="H69" s="10" t="s">
        <v>7</v>
      </c>
    </row>
    <row r="70" spans="1:10" ht="33.75">
      <c r="A70" s="6"/>
      <c r="B70" s="17" t="s">
        <v>140</v>
      </c>
      <c r="C70" s="18"/>
      <c r="D70" s="18"/>
      <c r="E70" s="18"/>
      <c r="F70" s="18"/>
      <c r="G70" s="18"/>
      <c r="H70" s="19"/>
    </row>
    <row r="71" spans="1:10">
      <c r="A71" s="6" t="s">
        <v>121</v>
      </c>
      <c r="B71" s="7" t="s">
        <v>106</v>
      </c>
      <c r="C71" s="6">
        <v>68</v>
      </c>
      <c r="D71" s="6" t="s">
        <v>107</v>
      </c>
      <c r="E71" s="6">
        <v>81.7</v>
      </c>
      <c r="F71" s="8">
        <f>IF(OR(D71="",E71=""),"",IF(LEFT(D71,1)="M",VLOOKUP(E71,[2]Setup!$J$9:$K$23,2,TRUE),VLOOKUP(E71,[2]Setup!$L$9:$M$23,2,TRUE)))</f>
        <v>82.5</v>
      </c>
      <c r="G71" s="9">
        <v>95</v>
      </c>
      <c r="H71" s="11" t="s">
        <v>108</v>
      </c>
    </row>
    <row r="72" spans="1:10">
      <c r="A72" s="6" t="s">
        <v>121</v>
      </c>
      <c r="B72" s="7" t="s">
        <v>109</v>
      </c>
      <c r="C72" s="6">
        <v>54</v>
      </c>
      <c r="D72" s="6" t="s">
        <v>34</v>
      </c>
      <c r="E72" s="6">
        <v>58</v>
      </c>
      <c r="F72" s="8">
        <f>IF(OR(D72="",E72=""),"",IF(LEFT(D72,1)="M",VLOOKUP(E72,[2]Setup!$J$9:$K$23,2,TRUE),VLOOKUP(E72,[2]Setup!$L$9:$M$23,2,TRUE)))</f>
        <v>60</v>
      </c>
      <c r="G72" s="9">
        <v>170</v>
      </c>
      <c r="H72" s="11" t="s">
        <v>44</v>
      </c>
    </row>
    <row r="73" spans="1:10">
      <c r="A73" s="6" t="s">
        <v>121</v>
      </c>
      <c r="B73" s="7" t="s">
        <v>154</v>
      </c>
      <c r="C73" s="6">
        <v>58</v>
      </c>
      <c r="D73" s="6" t="s">
        <v>50</v>
      </c>
      <c r="E73" s="6">
        <v>61.7</v>
      </c>
      <c r="F73" s="8">
        <f>IF(OR(D73="",E73=""),"",IF(LEFT(D73,1)="M",VLOOKUP(E73,[2]Setup!$J$9:$K$23,2,TRUE),VLOOKUP(E73,[2]Setup!$L$9:$M$23,2,TRUE)))</f>
        <v>67.5</v>
      </c>
      <c r="G73" s="9">
        <v>190</v>
      </c>
      <c r="H73" s="11" t="s">
        <v>23</v>
      </c>
    </row>
    <row r="74" spans="1:10">
      <c r="A74" s="6" t="s">
        <v>121</v>
      </c>
      <c r="B74" s="7" t="s">
        <v>110</v>
      </c>
      <c r="C74" s="6">
        <v>57</v>
      </c>
      <c r="D74" s="6" t="s">
        <v>50</v>
      </c>
      <c r="E74" s="6">
        <v>78.2</v>
      </c>
      <c r="F74" s="8">
        <f>IF(OR(D74="",E74=""),"",IF(LEFT(D74,1)="M",VLOOKUP(E74,[2]Setup!$J$9:$K$23,2,TRUE),VLOOKUP(E74,[2]Setup!$L$9:$M$23,2,TRUE)))</f>
        <v>82.5</v>
      </c>
      <c r="G74" s="9">
        <v>200</v>
      </c>
      <c r="H74" s="11" t="s">
        <v>23</v>
      </c>
    </row>
    <row r="75" spans="1:10">
      <c r="A75" s="6" t="s">
        <v>121</v>
      </c>
      <c r="B75" s="7" t="s">
        <v>111</v>
      </c>
      <c r="C75" s="6">
        <v>42</v>
      </c>
      <c r="D75" s="6" t="s">
        <v>37</v>
      </c>
      <c r="E75" s="6">
        <v>100</v>
      </c>
      <c r="F75" s="8">
        <f>IF(OR(D75="",E75=""),"",IF(LEFT(D75,1)="M",VLOOKUP(E75,[2]Setup!$J$9:$K$23,2,TRUE),VLOOKUP(E75,[2]Setup!$L$9:$M$23,2,TRUE)))</f>
        <v>100</v>
      </c>
      <c r="G75" s="9">
        <v>200</v>
      </c>
      <c r="H75" s="11" t="s">
        <v>11</v>
      </c>
    </row>
    <row r="76" spans="1:10">
      <c r="A76" s="6" t="s">
        <v>121</v>
      </c>
      <c r="B76" s="7" t="s">
        <v>112</v>
      </c>
      <c r="C76" s="6">
        <v>43</v>
      </c>
      <c r="D76" s="6" t="s">
        <v>37</v>
      </c>
      <c r="E76" s="6">
        <v>123.5</v>
      </c>
      <c r="F76" s="8">
        <f>IF(OR(D76="",E76=""),"",IF(LEFT(D76,1)="M",VLOOKUP(E76,[2]Setup!$J$9:$K$23,2,TRUE),VLOOKUP(E76,[2]Setup!$L$9:$M$23,2,TRUE)))</f>
        <v>125</v>
      </c>
      <c r="G76" s="9">
        <v>200</v>
      </c>
      <c r="H76" s="11" t="s">
        <v>77</v>
      </c>
    </row>
    <row r="77" spans="1:10">
      <c r="A77" s="6" t="s">
        <v>121</v>
      </c>
      <c r="B77" s="7" t="s">
        <v>113</v>
      </c>
      <c r="C77" s="6">
        <v>58</v>
      </c>
      <c r="D77" s="6" t="s">
        <v>50</v>
      </c>
      <c r="E77" s="6">
        <v>89.6</v>
      </c>
      <c r="F77" s="8">
        <f>IF(OR(D77="",E77=""),"",IF(LEFT(D77,1)="M",VLOOKUP(E77,[2]Setup!$J$9:$K$23,2,TRUE),VLOOKUP(E77,[2]Setup!$L$9:$M$23,2,TRUE)))</f>
        <v>90</v>
      </c>
      <c r="G77" s="9">
        <v>220</v>
      </c>
      <c r="H77" s="11" t="s">
        <v>28</v>
      </c>
    </row>
    <row r="78" spans="1:10">
      <c r="A78" s="6" t="s">
        <v>121</v>
      </c>
      <c r="B78" s="7" t="s">
        <v>114</v>
      </c>
      <c r="C78" s="6">
        <v>64</v>
      </c>
      <c r="D78" s="6" t="s">
        <v>64</v>
      </c>
      <c r="E78" s="6">
        <v>99.8</v>
      </c>
      <c r="F78" s="8">
        <f>IF(OR(D78="",E78=""),"",IF(LEFT(D78,1)="M",VLOOKUP(E78,[2]Setup!$J$9:$K$23,2,TRUE),VLOOKUP(E78,[2]Setup!$L$9:$M$23,2,TRUE)))</f>
        <v>100</v>
      </c>
      <c r="G78" s="9">
        <v>220</v>
      </c>
      <c r="H78" s="11" t="s">
        <v>23</v>
      </c>
    </row>
    <row r="79" spans="1:10">
      <c r="A79" s="6" t="s">
        <v>121</v>
      </c>
      <c r="B79" s="7" t="s">
        <v>115</v>
      </c>
      <c r="C79" s="6">
        <v>46</v>
      </c>
      <c r="D79" s="6" t="s">
        <v>42</v>
      </c>
      <c r="E79" s="6">
        <v>113.7</v>
      </c>
      <c r="F79" s="8">
        <f>IF(OR(D79="",E79=""),"",IF(LEFT(D79,1)="M",VLOOKUP(E79,[2]Setup!$J$9:$K$23,2,TRUE),VLOOKUP(E79,[2]Setup!$L$9:$M$23,2,TRUE)))</f>
        <v>125</v>
      </c>
      <c r="G79" s="9">
        <v>242.5</v>
      </c>
      <c r="H79" s="11" t="s">
        <v>11</v>
      </c>
    </row>
    <row r="80" spans="1:10">
      <c r="A80" s="6" t="s">
        <v>121</v>
      </c>
      <c r="B80" s="7" t="s">
        <v>116</v>
      </c>
      <c r="C80" s="6">
        <v>53</v>
      </c>
      <c r="D80" s="6" t="s">
        <v>34</v>
      </c>
      <c r="E80" s="6">
        <v>108.9</v>
      </c>
      <c r="F80" s="8">
        <f>IF(OR(D80="",E80=""),"",IF(LEFT(D80,1)="M",VLOOKUP(E80,[2]Setup!$J$9:$K$23,2,TRUE),VLOOKUP(E80,[2]Setup!$L$9:$M$23,2,TRUE)))</f>
        <v>110</v>
      </c>
      <c r="G80" s="9">
        <v>260</v>
      </c>
      <c r="H80" s="11" t="s">
        <v>77</v>
      </c>
    </row>
    <row r="81" spans="1:8">
      <c r="A81" s="6" t="s">
        <v>121</v>
      </c>
      <c r="B81" s="7" t="s">
        <v>117</v>
      </c>
      <c r="C81" s="6">
        <v>49</v>
      </c>
      <c r="D81" s="6" t="s">
        <v>42</v>
      </c>
      <c r="E81" s="6">
        <v>110</v>
      </c>
      <c r="F81" s="8">
        <f>IF(OR(D81="",E81=""),"",IF(LEFT(D81,1)="M",VLOOKUP(E81,[2]Setup!$J$9:$K$23,2,TRUE),VLOOKUP(E81,[2]Setup!$L$9:$M$23,2,TRUE)))</f>
        <v>110</v>
      </c>
      <c r="G81" s="9">
        <v>275</v>
      </c>
      <c r="H81" s="11" t="s">
        <v>118</v>
      </c>
    </row>
    <row r="82" spans="1:8">
      <c r="A82" s="6" t="s">
        <v>121</v>
      </c>
      <c r="B82" s="7" t="s">
        <v>119</v>
      </c>
      <c r="C82" s="6">
        <v>53</v>
      </c>
      <c r="D82" s="6" t="s">
        <v>34</v>
      </c>
      <c r="E82" s="6">
        <v>106.2</v>
      </c>
      <c r="F82" s="8">
        <f>IF(OR(D82="",E82=""),"",IF(LEFT(D82,1)="M",VLOOKUP(E82,[2]Setup!$J$9:$K$23,2,TRUE),VLOOKUP(E82,[2]Setup!$L$9:$M$23,2,TRUE)))</f>
        <v>110</v>
      </c>
      <c r="G82" s="9">
        <v>280</v>
      </c>
      <c r="H82" s="11" t="s">
        <v>62</v>
      </c>
    </row>
    <row r="83" spans="1:8">
      <c r="A83" s="6" t="s">
        <v>121</v>
      </c>
      <c r="B83" s="7" t="s">
        <v>120</v>
      </c>
      <c r="C83" s="6">
        <v>44</v>
      </c>
      <c r="D83" s="6" t="s">
        <v>37</v>
      </c>
      <c r="E83" s="6">
        <v>98.7</v>
      </c>
      <c r="F83" s="8">
        <f>IF(OR(D83="",E83=""),"",IF(LEFT(D83,1)="M",VLOOKUP(E83,[2]Setup!$J$9:$K$23,2,TRUE),VLOOKUP(E83,[2]Setup!$L$9:$M$23,2,TRUE)))</f>
        <v>100</v>
      </c>
      <c r="G83" s="9">
        <v>340</v>
      </c>
      <c r="H83" s="11" t="s">
        <v>57</v>
      </c>
    </row>
    <row r="84" spans="1:8">
      <c r="A84" s="6" t="s">
        <v>138</v>
      </c>
      <c r="B84" s="7" t="s">
        <v>122</v>
      </c>
      <c r="C84" s="6">
        <v>24</v>
      </c>
      <c r="D84" s="6" t="s">
        <v>123</v>
      </c>
      <c r="E84" s="6">
        <v>60</v>
      </c>
      <c r="F84" s="8">
        <f>IF(OR(D84="",E84=""),"",IF(LEFT(D84,1)="M",VLOOKUP(E84,[2]Setup!$J$9:$K$23,2,TRUE),VLOOKUP(E84,[2]Setup!$L$9:$M$23,2,TRUE)))</f>
        <v>60</v>
      </c>
      <c r="G84" s="9">
        <v>70</v>
      </c>
      <c r="H84" s="11" t="s">
        <v>51</v>
      </c>
    </row>
    <row r="85" spans="1:8">
      <c r="A85" s="6" t="s">
        <v>138</v>
      </c>
      <c r="B85" s="7" t="s">
        <v>124</v>
      </c>
      <c r="C85" s="6">
        <v>16</v>
      </c>
      <c r="D85" s="6" t="s">
        <v>95</v>
      </c>
      <c r="E85" s="6">
        <v>55.3</v>
      </c>
      <c r="F85" s="8">
        <f>IF(OR(D85="",E85=""),"",IF(LEFT(D85,1)="M",VLOOKUP(E85,[2]Setup!$J$9:$K$23,2,TRUE),VLOOKUP(E85,[2]Setup!$L$9:$M$23,2,TRUE)))</f>
        <v>56</v>
      </c>
      <c r="G85" s="9">
        <v>90</v>
      </c>
      <c r="H85" s="11" t="s">
        <v>125</v>
      </c>
    </row>
    <row r="86" spans="1:8">
      <c r="A86" s="6" t="s">
        <v>138</v>
      </c>
      <c r="B86" s="7" t="s">
        <v>126</v>
      </c>
      <c r="C86" s="6">
        <v>45</v>
      </c>
      <c r="D86" s="6" t="s">
        <v>127</v>
      </c>
      <c r="E86" s="6">
        <v>79.900000000000006</v>
      </c>
      <c r="F86" s="8">
        <f>IF(OR(D86="",E86=""),"",IF(LEFT(D86,1)="M",VLOOKUP(E86,[2]Setup!$J$9:$K$23,2,TRUE),VLOOKUP(E86,[2]Setup!$L$9:$M$23,2,TRUE)))</f>
        <v>82.5</v>
      </c>
      <c r="G86" s="9">
        <v>150</v>
      </c>
      <c r="H86" s="11" t="s">
        <v>51</v>
      </c>
    </row>
    <row r="87" spans="1:8">
      <c r="A87" s="6" t="s">
        <v>138</v>
      </c>
      <c r="B87" s="7" t="s">
        <v>128</v>
      </c>
      <c r="C87" s="6">
        <v>22</v>
      </c>
      <c r="D87" s="6" t="s">
        <v>13</v>
      </c>
      <c r="E87" s="6">
        <v>52.4</v>
      </c>
      <c r="F87" s="8">
        <f>IF(OR(D87="",E87=""),"",IF(LEFT(D87,1)="M",VLOOKUP(E87,[2]Setup!$J$9:$K$23,2,TRUE),VLOOKUP(E87,[2]Setup!$L$9:$M$23,2,TRUE)))</f>
        <v>56</v>
      </c>
      <c r="G87" s="9">
        <v>150</v>
      </c>
      <c r="H87" s="11" t="s">
        <v>125</v>
      </c>
    </row>
    <row r="88" spans="1:8">
      <c r="A88" s="6" t="s">
        <v>138</v>
      </c>
      <c r="B88" s="7" t="s">
        <v>129</v>
      </c>
      <c r="C88" s="6">
        <v>20</v>
      </c>
      <c r="D88" s="6" t="s">
        <v>13</v>
      </c>
      <c r="E88" s="6">
        <v>71.5</v>
      </c>
      <c r="F88" s="8">
        <f>IF(OR(D88="",E88=""),"",IF(LEFT(D88,1)="M",VLOOKUP(E88,[2]Setup!$J$9:$K$23,2,TRUE),VLOOKUP(E88,[2]Setup!$L$9:$M$23,2,TRUE)))</f>
        <v>75</v>
      </c>
      <c r="G88" s="9">
        <v>170</v>
      </c>
      <c r="H88" s="11" t="s">
        <v>118</v>
      </c>
    </row>
    <row r="89" spans="1:8">
      <c r="A89" s="6" t="s">
        <v>138</v>
      </c>
      <c r="B89" s="7" t="s">
        <v>130</v>
      </c>
      <c r="C89" s="6">
        <v>36</v>
      </c>
      <c r="D89" s="6" t="s">
        <v>10</v>
      </c>
      <c r="E89" s="6">
        <v>114.2</v>
      </c>
      <c r="F89" s="8">
        <f>IF(OR(D89="",E89=""),"",IF(LEFT(D89,1)="M",VLOOKUP(E89,[2]Setup!$J$9:$K$23,2,TRUE),VLOOKUP(E89,[2]Setup!$L$9:$M$23,2,TRUE)))</f>
        <v>125</v>
      </c>
      <c r="G89" s="9">
        <v>200</v>
      </c>
      <c r="H89" s="11" t="s">
        <v>11</v>
      </c>
    </row>
    <row r="90" spans="1:8">
      <c r="A90" s="6" t="s">
        <v>138</v>
      </c>
      <c r="B90" s="7" t="s">
        <v>131</v>
      </c>
      <c r="C90" s="6">
        <v>22</v>
      </c>
      <c r="D90" s="6" t="s">
        <v>13</v>
      </c>
      <c r="E90" s="6">
        <v>82.5</v>
      </c>
      <c r="F90" s="8">
        <f>IF(OR(D90="",E90=""),"",IF(LEFT(D90,1)="M",VLOOKUP(E90,[2]Setup!$J$9:$K$23,2,TRUE),VLOOKUP(E90,[2]Setup!$L$9:$M$23,2,TRUE)))</f>
        <v>82.5</v>
      </c>
      <c r="G90" s="9">
        <v>200</v>
      </c>
      <c r="H90" s="11" t="s">
        <v>57</v>
      </c>
    </row>
    <row r="91" spans="1:8">
      <c r="A91" s="6" t="s">
        <v>138</v>
      </c>
      <c r="B91" s="7" t="s">
        <v>132</v>
      </c>
      <c r="C91" s="6">
        <v>21</v>
      </c>
      <c r="D91" s="6" t="s">
        <v>13</v>
      </c>
      <c r="E91" s="6">
        <v>88.7</v>
      </c>
      <c r="F91" s="8">
        <f>IF(OR(D91="",E91=""),"",IF(LEFT(D91,1)="M",VLOOKUP(E91,[2]Setup!$J$9:$K$23,2,TRUE),VLOOKUP(E91,[2]Setup!$L$9:$M$23,2,TRUE)))</f>
        <v>90</v>
      </c>
      <c r="G91" s="9">
        <v>200</v>
      </c>
      <c r="H91" s="11" t="s">
        <v>11</v>
      </c>
    </row>
    <row r="92" spans="1:8">
      <c r="A92" s="6" t="s">
        <v>138</v>
      </c>
      <c r="B92" s="7" t="s">
        <v>133</v>
      </c>
      <c r="C92" s="6">
        <v>35</v>
      </c>
      <c r="D92" s="6" t="s">
        <v>10</v>
      </c>
      <c r="E92" s="6">
        <v>89.8</v>
      </c>
      <c r="F92" s="8">
        <f>IF(OR(D92="",E92=""),"",IF(LEFT(D92,1)="M",VLOOKUP(E92,[2]Setup!$J$9:$K$23,2,TRUE),VLOOKUP(E92,[2]Setup!$L$9:$M$23,2,TRUE)))</f>
        <v>90</v>
      </c>
      <c r="G92" s="9">
        <v>260</v>
      </c>
      <c r="H92" s="11" t="s">
        <v>77</v>
      </c>
    </row>
    <row r="93" spans="1:8">
      <c r="A93" s="6" t="s">
        <v>138</v>
      </c>
      <c r="B93" s="7" t="s">
        <v>134</v>
      </c>
      <c r="C93" s="6">
        <v>34</v>
      </c>
      <c r="D93" s="6" t="s">
        <v>10</v>
      </c>
      <c r="E93" s="6">
        <v>99.8</v>
      </c>
      <c r="F93" s="8">
        <f>IF(OR(D93="",E93=""),"",IF(LEFT(D93,1)="M",VLOOKUP(E93,[2]Setup!$J$9:$K$23,2,TRUE),VLOOKUP(E93,[2]Setup!$L$9:$M$23,2,TRUE)))</f>
        <v>100</v>
      </c>
      <c r="G93" s="9">
        <v>280</v>
      </c>
      <c r="H93" s="11" t="s">
        <v>51</v>
      </c>
    </row>
    <row r="94" spans="1:8">
      <c r="A94" s="6" t="s">
        <v>138</v>
      </c>
      <c r="B94" s="7" t="s">
        <v>135</v>
      </c>
      <c r="C94" s="6">
        <v>34</v>
      </c>
      <c r="D94" s="6" t="s">
        <v>10</v>
      </c>
      <c r="E94" s="6">
        <v>110</v>
      </c>
      <c r="F94" s="8">
        <f>IF(OR(D94="",E94=""),"",IF(LEFT(D94,1)="M",VLOOKUP(E94,[2]Setup!$J$9:$K$23,2,TRUE),VLOOKUP(E94,[2]Setup!$L$9:$M$23,2,TRUE)))</f>
        <v>110</v>
      </c>
      <c r="G94" s="9">
        <v>330</v>
      </c>
      <c r="H94" s="11" t="s">
        <v>57</v>
      </c>
    </row>
    <row r="95" spans="1:8">
      <c r="A95" s="6" t="s">
        <v>138</v>
      </c>
      <c r="B95" s="7" t="s">
        <v>136</v>
      </c>
      <c r="C95" s="6">
        <v>29</v>
      </c>
      <c r="D95" s="6" t="s">
        <v>10</v>
      </c>
      <c r="E95" s="6">
        <v>89.7</v>
      </c>
      <c r="F95" s="8">
        <f>IF(OR(D95="",E95=""),"",IF(LEFT(D95,1)="M",VLOOKUP(E95,[2]Setup!$J$9:$K$23,2,TRUE),VLOOKUP(E95,[2]Setup!$L$9:$M$23,2,TRUE)))</f>
        <v>90</v>
      </c>
      <c r="G95" s="9">
        <v>350</v>
      </c>
      <c r="H95" s="11" t="s">
        <v>51</v>
      </c>
    </row>
    <row r="96" spans="1:8">
      <c r="A96" s="6" t="s">
        <v>138</v>
      </c>
      <c r="B96" s="7" t="s">
        <v>137</v>
      </c>
      <c r="C96" s="6">
        <v>43</v>
      </c>
      <c r="D96" s="6" t="s">
        <v>10</v>
      </c>
      <c r="E96" s="6">
        <v>99</v>
      </c>
      <c r="F96" s="8">
        <f>IF(OR(D96="",E96=""),"",IF(LEFT(D96,1)="M",VLOOKUP(E96,[2]Setup!$J$9:$K$23,2,TRUE),VLOOKUP(E96,[2]Setup!$L$9:$M$23,2,TRUE)))</f>
        <v>100</v>
      </c>
      <c r="G96" s="9">
        <v>361</v>
      </c>
      <c r="H96" s="11" t="s">
        <v>57</v>
      </c>
    </row>
    <row r="99" spans="1:4" ht="31.5">
      <c r="A99" s="12"/>
      <c r="D99" s="13" t="s">
        <v>141</v>
      </c>
    </row>
    <row r="101" spans="1:4" ht="23.25">
      <c r="B101" s="15" t="s">
        <v>142</v>
      </c>
      <c r="C101" s="15" t="s">
        <v>145</v>
      </c>
      <c r="D101" s="14"/>
    </row>
    <row r="102" spans="1:4" ht="23.25">
      <c r="B102" s="15"/>
      <c r="C102" s="15" t="s">
        <v>148</v>
      </c>
      <c r="D102" s="14"/>
    </row>
    <row r="103" spans="1:4" ht="23.25">
      <c r="B103" s="15"/>
      <c r="C103" s="15" t="s">
        <v>146</v>
      </c>
      <c r="D103" s="14"/>
    </row>
    <row r="104" spans="1:4" ht="23.25">
      <c r="B104" s="15"/>
      <c r="C104" s="15" t="s">
        <v>147</v>
      </c>
      <c r="D104" s="14"/>
    </row>
    <row r="105" spans="1:4" ht="23.25">
      <c r="B105" s="15"/>
      <c r="C105" s="15" t="s">
        <v>149</v>
      </c>
      <c r="D105" s="14"/>
    </row>
    <row r="106" spans="1:4">
      <c r="B106" s="16"/>
      <c r="C106" s="16"/>
    </row>
    <row r="107" spans="1:4" ht="23.25">
      <c r="B107" s="15" t="s">
        <v>143</v>
      </c>
      <c r="C107" s="15" t="s">
        <v>150</v>
      </c>
    </row>
    <row r="108" spans="1:4" ht="23.25">
      <c r="B108" s="16"/>
      <c r="C108" s="15" t="s">
        <v>151</v>
      </c>
    </row>
    <row r="109" spans="1:4" ht="23.25">
      <c r="B109" s="16"/>
      <c r="C109" s="15" t="s">
        <v>155</v>
      </c>
    </row>
    <row r="110" spans="1:4" ht="23.25">
      <c r="B110" s="16"/>
      <c r="C110" s="15" t="s">
        <v>156</v>
      </c>
    </row>
    <row r="111" spans="1:4" ht="23.25">
      <c r="B111" s="16"/>
      <c r="C111" s="15" t="s">
        <v>157</v>
      </c>
    </row>
    <row r="112" spans="1:4" ht="23.25">
      <c r="B112" s="16"/>
      <c r="C112" s="15" t="s">
        <v>158</v>
      </c>
    </row>
    <row r="113" spans="2:3">
      <c r="B113" s="16"/>
      <c r="C113" s="16"/>
    </row>
    <row r="114" spans="2:3" ht="23.25">
      <c r="B114" s="15" t="s">
        <v>144</v>
      </c>
      <c r="C114" s="15" t="s">
        <v>152</v>
      </c>
    </row>
    <row r="115" spans="2:3" ht="23.25">
      <c r="B115" s="16"/>
      <c r="C115" s="15" t="s">
        <v>153</v>
      </c>
    </row>
    <row r="116" spans="2:3" ht="23.25">
      <c r="B116" s="16"/>
      <c r="C116" s="15" t="s">
        <v>159</v>
      </c>
    </row>
    <row r="117" spans="2:3" ht="23.25">
      <c r="B117" s="16"/>
      <c r="C117" s="15" t="s">
        <v>160</v>
      </c>
    </row>
    <row r="118" spans="2:3" ht="23.25">
      <c r="B118" s="16"/>
      <c r="C118" s="15" t="s">
        <v>161</v>
      </c>
    </row>
    <row r="119" spans="2:3" ht="23.25">
      <c r="B119" s="16"/>
      <c r="C119" s="15" t="s">
        <v>162</v>
      </c>
    </row>
  </sheetData>
  <mergeCells count="2">
    <mergeCell ref="B70:H70"/>
    <mergeCell ref="B2:J2"/>
  </mergeCells>
  <conditionalFormatting sqref="A71:A96 A99">
    <cfRule type="expression" dxfId="22" priority="82" stopIfTrue="1">
      <formula>AND($B71&lt;&gt;RIGHT($B$8,1))</formula>
    </cfRule>
  </conditionalFormatting>
  <conditionalFormatting sqref="C71:E96 D99">
    <cfRule type="expression" dxfId="21" priority="75" stopIfTrue="1">
      <formula>AND(ROW(C71)=$A$4)</formula>
    </cfRule>
    <cfRule type="expression" dxfId="20" priority="76" stopIfTrue="1">
      <formula>AND($B71&lt;&gt;RIGHT($B$8,1))</formula>
    </cfRule>
  </conditionalFormatting>
  <conditionalFormatting sqref="G1:I1 G69">
    <cfRule type="cellIs" dxfId="19" priority="67" stopIfTrue="1" operator="equal">
      <formula>$B$3</formula>
    </cfRule>
  </conditionalFormatting>
  <conditionalFormatting sqref="F71:F96 F3:F65">
    <cfRule type="expression" dxfId="18" priority="66" stopIfTrue="1">
      <formula>AND(ROW(F3)=$A$4)</formula>
    </cfRule>
  </conditionalFormatting>
  <conditionalFormatting sqref="A3:A65">
    <cfRule type="expression" dxfId="17" priority="65" stopIfTrue="1">
      <formula>AND($B3&lt;&gt;RIGHT($B$8,1))</formula>
    </cfRule>
  </conditionalFormatting>
  <conditionalFormatting sqref="I3:I65">
    <cfRule type="expression" dxfId="16" priority="60" stopIfTrue="1">
      <formula>AND(COLUMN(I3)=$A$3,ROW(I3)=$A$4)</formula>
    </cfRule>
    <cfRule type="cellIs" dxfId="15" priority="61" stopIfTrue="1" operator="lessThan">
      <formula>0</formula>
    </cfRule>
    <cfRule type="expression" dxfId="14" priority="62" stopIfTrue="1">
      <formula>OR(AND(ROW(I3)=$A$4,COLUMN(I3)&lt;$A$3,BY3=1),AND(ROW(I3)&lt;$A$4,COLUMN(I3)=$A$3,BY3=1))</formula>
    </cfRule>
  </conditionalFormatting>
  <conditionalFormatting sqref="C3:E65">
    <cfRule type="expression" dxfId="13" priority="58" stopIfTrue="1">
      <formula>AND(ROW(C3)=$A$4)</formula>
    </cfRule>
    <cfRule type="expression" dxfId="12" priority="59" stopIfTrue="1">
      <formula>AND($B3&lt;&gt;RIGHT($B$8,1))</formula>
    </cfRule>
  </conditionalFormatting>
  <conditionalFormatting sqref="G3:G65">
    <cfRule type="expression" dxfId="11" priority="83" stopIfTrue="1">
      <formula>AND(COLUMN(G3)=$A$3,ROW(G3)=$A$4)</formula>
    </cfRule>
    <cfRule type="cellIs" dxfId="10" priority="84" stopIfTrue="1" operator="lessThan">
      <formula>0</formula>
    </cfRule>
    <cfRule type="expression" dxfId="9" priority="85" stopIfTrue="1">
      <formula>OR(AND(ROW(G3)=$A$4,COLUMN(G3)&lt;$A$3,BM3=1),AND(ROW(G3)&lt;$A$4,COLUMN(G3)=$A$3,BM3=1))</formula>
    </cfRule>
  </conditionalFormatting>
  <conditionalFormatting sqref="H3:H65">
    <cfRule type="expression" dxfId="8" priority="86" stopIfTrue="1">
      <formula>AND(COLUMN(H3)=$A$3,ROW(H3)=$A$4)</formula>
    </cfRule>
    <cfRule type="cellIs" dxfId="7" priority="87" stopIfTrue="1" operator="lessThan">
      <formula>0</formula>
    </cfRule>
    <cfRule type="expression" dxfId="6" priority="88" stopIfTrue="1">
      <formula>OR(AND(ROW(H3)=$A$4,COLUMN(H3)&lt;$A$3,BS3=1),AND(ROW(H3)&lt;$A$4,COLUMN(H3)=$A$3,BS3=1))</formula>
    </cfRule>
  </conditionalFormatting>
  <conditionalFormatting sqref="G71:G96">
    <cfRule type="expression" dxfId="5" priority="94" stopIfTrue="1">
      <formula>AND(COLUMN(G71)=$A$3,ROW(G71)=$A$4)</formula>
    </cfRule>
    <cfRule type="cellIs" dxfId="4" priority="95" stopIfTrue="1" operator="lessThan">
      <formula>0</formula>
    </cfRule>
    <cfRule type="expression" dxfId="3" priority="96" stopIfTrue="1">
      <formula>OR(AND(ROW(G71)=$A$4,COLUMN(G71)&lt;$A$3,BL71=1),AND(ROW(G71)&lt;$A$4,COLUMN(G71)=$A$3,BL71=1))</formula>
    </cfRule>
  </conditionalFormatting>
  <conditionalFormatting sqref="A2 A70">
    <cfRule type="expression" dxfId="2" priority="101" stopIfTrue="1">
      <formula>AND(#REF!&lt;&gt;RIGHT($B$8,1))</formula>
    </cfRule>
  </conditionalFormatting>
  <conditionalFormatting sqref="B71:B96 B3:B65">
    <cfRule type="cellIs" dxfId="1" priority="103" stopIfTrue="1" operator="equal">
      <formula>#REF!</formula>
    </cfRule>
    <cfRule type="expression" dxfId="0" priority="104" stopIfTrue="1">
      <formula>AND($B3&lt;&gt;RIGHT($B$8,1))</formula>
    </cfRule>
  </conditionalFormatting>
  <dataValidations count="6">
    <dataValidation type="custom" errorStyle="warning" allowBlank="1" showInputMessage="1" showErrorMessage="1" error="Must be a multiple of 2.5 unless record attempt" sqref="G71:G96 G3:I65">
      <formula1>AND(MOD(G3,2.5)=0)</formula1>
    </dataValidation>
    <dataValidation allowBlank="1" showInputMessage="1" showErrorMessage="1" prompt="Don't enter anything here, these are calculated automatically." sqref="F3:F65 F71:F96 B70 B2"/>
    <dataValidation type="list" allowBlank="1" showInputMessage="1" showErrorMessage="1" prompt="1st Character must be M or F to designate male/female to compute Wilks Coef.  Examples:  M-O = open male, F-M1 = female master" sqref="D3:D65">
      <formula1>INDIRECT($L$1)</formula1>
    </dataValidation>
    <dataValidation type="list" allowBlank="1" showInputMessage="1" showErrorMessage="1" sqref="A2:A65 A70:A96">
      <formula1>"A,B,C,D,E,F,G,H"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A1 A69">
      <formula1>"Flt A,Flt B,Flt C,Flt D,Flt E,Flt F, Flt G,Flt H"</formula1>
    </dataValidation>
    <dataValidation type="list" allowBlank="1" showInputMessage="1" showErrorMessage="1" prompt="1st Character must be M or F to designate male/female to compute Wilks Coef.  Examples:  M-O = open male, F-M1 = female master" sqref="D71:D96">
      <formula1>INDIRECT($AI$1)</formula1>
    </dataValidation>
  </dataValidations>
  <pageMargins left="0.70866141732283472" right="0.70866141732283472" top="0.65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2018-09-19T17:02:08Z</cp:lastPrinted>
  <dcterms:created xsi:type="dcterms:W3CDTF">2018-09-19T16:39:11Z</dcterms:created>
  <dcterms:modified xsi:type="dcterms:W3CDTF">2018-09-19T17:24:14Z</dcterms:modified>
</cp:coreProperties>
</file>