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360" windowWidth="19875" windowHeight="7710"/>
  </bookViews>
  <sheets>
    <sheet name="POWERLIFTING EQ MOŠKI" sheetId="1" r:id="rId1"/>
    <sheet name="POWERLIFTING PL ŽENSKE" sheetId="2" r:id="rId2"/>
  </sheets>
  <calcPr calcId="125725"/>
</workbook>
</file>

<file path=xl/calcChain.xml><?xml version="1.0" encoding="utf-8"?>
<calcChain xmlns="http://schemas.openxmlformats.org/spreadsheetml/2006/main">
  <c r="Q5" i="2"/>
  <c r="W5"/>
  <c r="X5" s="1"/>
  <c r="Q6"/>
  <c r="W6"/>
  <c r="X6" s="1"/>
  <c r="Q7"/>
  <c r="W7"/>
  <c r="X7" s="1"/>
  <c r="Q8"/>
  <c r="W8"/>
  <c r="X8" s="1"/>
  <c r="Q19" i="1"/>
  <c r="Q23"/>
  <c r="Q22"/>
  <c r="Q25"/>
  <c r="Q26"/>
  <c r="Q21"/>
  <c r="Q20"/>
  <c r="Q29"/>
  <c r="Q30"/>
  <c r="Q31"/>
  <c r="Q35"/>
  <c r="Q33"/>
  <c r="Q27"/>
  <c r="Q38"/>
  <c r="Q37"/>
  <c r="Q28"/>
  <c r="Q36"/>
  <c r="Q40"/>
  <c r="Q32"/>
  <c r="Q34"/>
  <c r="Q39"/>
  <c r="Q24"/>
  <c r="W19"/>
  <c r="X19" s="1"/>
  <c r="W23"/>
  <c r="X23" s="1"/>
  <c r="W20"/>
  <c r="X20" s="1"/>
  <c r="W21"/>
  <c r="X21" s="1"/>
  <c r="W26"/>
  <c r="X26" s="1"/>
  <c r="W25"/>
  <c r="X25" s="1"/>
  <c r="W30"/>
  <c r="X30" s="1"/>
  <c r="W29"/>
  <c r="X29" s="1"/>
  <c r="W24"/>
  <c r="X24" s="1"/>
  <c r="W38"/>
  <c r="X38" s="1"/>
  <c r="W27"/>
  <c r="X27" s="1"/>
  <c r="W28"/>
  <c r="X28" s="1"/>
  <c r="W32"/>
  <c r="X32" s="1"/>
  <c r="W37"/>
  <c r="X37" s="1"/>
  <c r="W36"/>
  <c r="X36" s="1"/>
  <c r="W33"/>
  <c r="X33" s="1"/>
  <c r="W40"/>
  <c r="X40" s="1"/>
  <c r="W35"/>
  <c r="X35" s="1"/>
  <c r="W34"/>
  <c r="X34" s="1"/>
  <c r="W39"/>
  <c r="X39" s="1"/>
  <c r="Q7"/>
  <c r="W7"/>
  <c r="X7" s="1"/>
  <c r="Q6"/>
  <c r="Q5"/>
  <c r="Q8"/>
  <c r="Q9"/>
  <c r="Q12"/>
  <c r="Q10"/>
  <c r="Q11"/>
  <c r="Q17"/>
  <c r="Q13"/>
  <c r="Q15"/>
  <c r="Q18"/>
  <c r="Q16"/>
  <c r="Q14"/>
  <c r="W18"/>
  <c r="X18" s="1"/>
  <c r="W16"/>
  <c r="X16" s="1"/>
  <c r="W14"/>
  <c r="X14" s="1"/>
  <c r="W22"/>
  <c r="X22" s="1"/>
  <c r="W15"/>
  <c r="X15" s="1"/>
  <c r="W13"/>
  <c r="X13" s="1"/>
  <c r="W17"/>
  <c r="X17" s="1"/>
  <c r="W11"/>
  <c r="X11" s="1"/>
  <c r="W10"/>
  <c r="X10" s="1"/>
  <c r="W12"/>
  <c r="X12" s="1"/>
  <c r="W9"/>
  <c r="X9" s="1"/>
  <c r="W8"/>
  <c r="X8" s="1"/>
  <c r="W5"/>
  <c r="X5" s="1"/>
  <c r="W6"/>
  <c r="X6" s="1"/>
  <c r="AH7" l="1"/>
  <c r="AH10"/>
  <c r="AH9"/>
  <c r="AH8"/>
  <c r="AH5"/>
  <c r="AH13"/>
  <c r="AH6"/>
  <c r="AH12"/>
  <c r="AH11"/>
  <c r="AH14"/>
</calcChain>
</file>

<file path=xl/sharedStrings.xml><?xml version="1.0" encoding="utf-8"?>
<sst xmlns="http://schemas.openxmlformats.org/spreadsheetml/2006/main" count="240" uniqueCount="130">
  <si>
    <t>GPC EUROPEAN CHAMPIONSHIP, GOLF HOTEL BLED 14/5/2011</t>
  </si>
  <si>
    <t>kat.</t>
  </si>
  <si>
    <t>No</t>
  </si>
  <si>
    <t>NAME</t>
  </si>
  <si>
    <t>TEAM</t>
  </si>
  <si>
    <t>age</t>
  </si>
  <si>
    <t>BW</t>
  </si>
  <si>
    <t>POČEP</t>
  </si>
  <si>
    <t>BENCHPRESS</t>
  </si>
  <si>
    <t>MRTVI DVIG</t>
  </si>
  <si>
    <t>TOTAL</t>
  </si>
  <si>
    <t>SCORE</t>
  </si>
  <si>
    <t>Age points</t>
  </si>
  <si>
    <t>Reshel</t>
  </si>
  <si>
    <t>SURRNAME</t>
  </si>
  <si>
    <t>categ.</t>
  </si>
  <si>
    <t>best</t>
  </si>
  <si>
    <t>RUS</t>
  </si>
  <si>
    <t>OPEN</t>
  </si>
  <si>
    <t>Junior (20-23)</t>
  </si>
  <si>
    <t>CZE</t>
  </si>
  <si>
    <t>Hurdalek Libor</t>
  </si>
  <si>
    <t>Master 4</t>
  </si>
  <si>
    <t>Hurdalek Martin</t>
  </si>
  <si>
    <t>Hurdalek Pavel</t>
  </si>
  <si>
    <t>Svoboda Vladimir</t>
  </si>
  <si>
    <t>Graff Thierry</t>
  </si>
  <si>
    <t>FRA</t>
  </si>
  <si>
    <t>Ivars Gérard</t>
  </si>
  <si>
    <t>Guillaume Sabine</t>
  </si>
  <si>
    <t>Master II</t>
  </si>
  <si>
    <t>Dufour Dominique</t>
  </si>
  <si>
    <t>Lee Marshall</t>
  </si>
  <si>
    <t>Master 3</t>
  </si>
  <si>
    <t>GBR</t>
  </si>
  <si>
    <t>Kyle Valus</t>
  </si>
  <si>
    <t>David Anderson</t>
  </si>
  <si>
    <t>András GADÓ</t>
  </si>
  <si>
    <t>Csaba KESZTHELYI Dr.</t>
  </si>
  <si>
    <t>M75-79</t>
  </si>
  <si>
    <t>HUN</t>
  </si>
  <si>
    <t>József SZTANKE</t>
  </si>
  <si>
    <t>Attila SZŰCS</t>
  </si>
  <si>
    <t>Ferenc SMUK</t>
  </si>
  <si>
    <t>Márk SUSOVITS</t>
  </si>
  <si>
    <t>Gábor NOVAKOVICS</t>
  </si>
  <si>
    <t>Bianchi Sergio</t>
  </si>
  <si>
    <t>ITA</t>
  </si>
  <si>
    <t>Master III (50-54)</t>
  </si>
  <si>
    <t>Rosso Paolo</t>
  </si>
  <si>
    <t>Manuardi Saverio</t>
  </si>
  <si>
    <t>YURIY USTINOV</t>
  </si>
  <si>
    <t xml:space="preserve">GEVKO OLEG          </t>
  </si>
  <si>
    <t>Júlia KOSTUROVÁ</t>
  </si>
  <si>
    <t>SVK</t>
  </si>
  <si>
    <t>Matúš DEMČÁK</t>
  </si>
  <si>
    <t>T16/17</t>
  </si>
  <si>
    <t>Michal ČERVINKA</t>
  </si>
  <si>
    <t>Jakub SLIVA</t>
  </si>
  <si>
    <t>Marek BIROŠ</t>
  </si>
  <si>
    <t>SLO</t>
  </si>
  <si>
    <t>Peter Mihovec</t>
  </si>
  <si>
    <t>kiavash yousefi</t>
  </si>
  <si>
    <t>BiH</t>
  </si>
  <si>
    <t>SRB</t>
  </si>
  <si>
    <t>Trifunović Srdjan</t>
  </si>
  <si>
    <t xml:space="preserve"> POWERLIFTING EQUIPMENT</t>
  </si>
  <si>
    <t>FIN</t>
  </si>
  <si>
    <t>Antti Kousa</t>
  </si>
  <si>
    <t>FIIN</t>
  </si>
  <si>
    <t>Petteri Hosio</t>
  </si>
  <si>
    <t>Petteri Tuomisto</t>
  </si>
  <si>
    <t>Tina Gačnik</t>
  </si>
  <si>
    <t>JUNIOR</t>
  </si>
  <si>
    <t>Ariela Amitay</t>
  </si>
  <si>
    <t>ISR</t>
  </si>
  <si>
    <t>Adrian Tucker</t>
  </si>
  <si>
    <t>SUB</t>
  </si>
  <si>
    <t>Erni Gregorčič</t>
  </si>
  <si>
    <t>82.5</t>
  </si>
  <si>
    <t>265.5</t>
  </si>
  <si>
    <t>187.5</t>
  </si>
  <si>
    <t>222.5</t>
  </si>
  <si>
    <t>/</t>
  </si>
  <si>
    <t>280 WR</t>
  </si>
  <si>
    <t>265.5 WR</t>
  </si>
  <si>
    <t>280,5 WR</t>
  </si>
  <si>
    <t>77.5</t>
  </si>
  <si>
    <t>52.5</t>
  </si>
  <si>
    <t>92.5</t>
  </si>
  <si>
    <t>67.5</t>
  </si>
  <si>
    <t>162.5 WR</t>
  </si>
  <si>
    <t>127.5</t>
  </si>
  <si>
    <t>87.5</t>
  </si>
  <si>
    <t>175,5 WR</t>
  </si>
  <si>
    <t>190 WR</t>
  </si>
  <si>
    <t>200 WR</t>
  </si>
  <si>
    <t>190WR</t>
  </si>
  <si>
    <t>205,5WR</t>
  </si>
  <si>
    <t>160WR</t>
  </si>
  <si>
    <t>212.5</t>
  </si>
  <si>
    <t>255 WR</t>
  </si>
  <si>
    <t>270 WR</t>
  </si>
  <si>
    <t>-</t>
  </si>
  <si>
    <t>280ER</t>
  </si>
  <si>
    <t>242,5ER</t>
  </si>
  <si>
    <t>Master 5</t>
  </si>
  <si>
    <t>MASTER</t>
  </si>
  <si>
    <t>PLACE</t>
  </si>
  <si>
    <t>PLACE ABSOLUTE</t>
  </si>
  <si>
    <t>SUB TOTAL</t>
  </si>
  <si>
    <t>1. OPEN</t>
  </si>
  <si>
    <t>2. OPEN</t>
  </si>
  <si>
    <t>2. JUNIOR</t>
  </si>
  <si>
    <t>1. JUNIOR</t>
  </si>
  <si>
    <t>TEAM CUP:</t>
  </si>
  <si>
    <t>1. PLACE</t>
  </si>
  <si>
    <t>2. PLACE</t>
  </si>
  <si>
    <t>3. PLACE</t>
  </si>
  <si>
    <t>SLOVAKIA</t>
  </si>
  <si>
    <t>FRANCE</t>
  </si>
  <si>
    <t>ISRAEL</t>
  </si>
  <si>
    <t>HUNGARY</t>
  </si>
  <si>
    <t>GREAT BRITAIN</t>
  </si>
  <si>
    <t>3. OPEN</t>
  </si>
  <si>
    <t>1. MASTER</t>
  </si>
  <si>
    <t>2. MASTER</t>
  </si>
  <si>
    <t>3. MASTER</t>
  </si>
  <si>
    <t>3. JUNIOR</t>
  </si>
  <si>
    <t>GPC EURO, GOLF HOTEL BLED 18-19/5/2011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</si>
</sst>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000"/>
  </numFmts>
  <fonts count="22">
    <font>
      <b/>
      <sz val="10"/>
      <name val="Arial CE"/>
      <charset val="238"/>
    </font>
    <font>
      <b/>
      <sz val="10"/>
      <name val="Arial CE"/>
      <charset val="238"/>
    </font>
    <font>
      <b/>
      <sz val="20"/>
      <color indexed="9"/>
      <name val="Arial CE"/>
      <family val="2"/>
      <charset val="238"/>
    </font>
    <font>
      <b/>
      <sz val="16"/>
      <color theme="0" tint="-4.9989318521683403E-2"/>
      <name val="Arial CE"/>
      <family val="2"/>
      <charset val="238"/>
    </font>
    <font>
      <b/>
      <sz val="8"/>
      <name val="Arial CE"/>
      <charset val="238"/>
    </font>
    <font>
      <b/>
      <sz val="12"/>
      <name val="Arial CE"/>
      <charset val="238"/>
    </font>
    <font>
      <b/>
      <sz val="8"/>
      <name val="Arial CE"/>
      <family val="2"/>
      <charset val="238"/>
    </font>
    <font>
      <b/>
      <sz val="16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6"/>
      <name val="Arial CE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</font>
    <font>
      <sz val="9"/>
      <name val="Arial CE"/>
      <charset val="238"/>
    </font>
    <font>
      <sz val="10"/>
      <name val="Arial CE"/>
      <charset val="238"/>
    </font>
    <font>
      <b/>
      <strike/>
      <sz val="11"/>
      <name val="Calibri"/>
      <family val="2"/>
      <charset val="238"/>
      <scheme val="minor"/>
    </font>
    <font>
      <b/>
      <sz val="14"/>
      <name val="Arial CE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 applyNumberFormat="0" applyBorder="0" applyAlignment="0" applyProtection="0"/>
    <xf numFmtId="0" fontId="17" fillId="2" borderId="0" applyNumberFormat="0" applyBorder="0" applyAlignment="0">
      <protection locked="0"/>
    </xf>
    <xf numFmtId="0" fontId="19" fillId="7" borderId="0" applyNumberFormat="0" applyBorder="0" applyAlignment="0" applyProtection="0"/>
    <xf numFmtId="0" fontId="20" fillId="8" borderId="0" applyNumberFormat="0" applyBorder="0" applyAlignment="0" applyProtection="0"/>
  </cellStyleXfs>
  <cellXfs count="266">
    <xf numFmtId="0" fontId="0" fillId="0" borderId="0" xfId="0"/>
    <xf numFmtId="0" fontId="0" fillId="0" borderId="0" xfId="0" applyBorder="1"/>
    <xf numFmtId="0" fontId="0" fillId="5" borderId="6" xfId="0" applyFont="1" applyFill="1" applyBorder="1" applyAlignment="1">
      <alignment horizontal="center"/>
    </xf>
    <xf numFmtId="164" fontId="4" fillId="5" borderId="8" xfId="0" applyNumberFormat="1" applyFont="1" applyFill="1" applyBorder="1" applyAlignment="1">
      <alignment horizontal="center"/>
    </xf>
    <xf numFmtId="0" fontId="1" fillId="0" borderId="0" xfId="0" applyFont="1" applyBorder="1"/>
    <xf numFmtId="0" fontId="0" fillId="5" borderId="13" xfId="0" applyFont="1" applyFill="1" applyBorder="1" applyAlignment="1">
      <alignment horizontal="center"/>
    </xf>
    <xf numFmtId="164" fontId="4" fillId="5" borderId="15" xfId="0" applyNumberFormat="1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4" fontId="11" fillId="0" borderId="0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6" borderId="0" xfId="0" applyNumberFormat="1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1" fillId="0" borderId="0" xfId="0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0" fillId="0" borderId="0" xfId="0" applyFill="1" applyBorder="1"/>
    <xf numFmtId="14" fontId="14" fillId="0" borderId="0" xfId="0" applyNumberFormat="1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7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0" fontId="9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64" fontId="4" fillId="5" borderId="7" xfId="0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64" fontId="4" fillId="5" borderId="19" xfId="0" applyNumberFormat="1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0" fillId="0" borderId="20" xfId="0" applyFill="1" applyBorder="1"/>
    <xf numFmtId="0" fontId="8" fillId="0" borderId="3" xfId="0" applyFont="1" applyFill="1" applyBorder="1" applyAlignment="1">
      <alignment horizontal="center"/>
    </xf>
    <xf numFmtId="0" fontId="0" fillId="0" borderId="22" xfId="0" applyFill="1" applyBorder="1"/>
    <xf numFmtId="0" fontId="0" fillId="0" borderId="3" xfId="0" applyFill="1" applyBorder="1"/>
    <xf numFmtId="0" fontId="7" fillId="0" borderId="1" xfId="0" applyFont="1" applyBorder="1" applyAlignment="1">
      <alignment vertical="center"/>
    </xf>
    <xf numFmtId="0" fontId="20" fillId="8" borderId="1" xfId="3" applyBorder="1" applyAlignment="1">
      <alignment horizontal="center"/>
    </xf>
    <xf numFmtId="0" fontId="20" fillId="8" borderId="0" xfId="3" applyBorder="1"/>
    <xf numFmtId="164" fontId="1" fillId="6" borderId="19" xfId="0" applyNumberFormat="1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0" fillId="5" borderId="19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13" fillId="0" borderId="22" xfId="0" applyFont="1" applyFill="1" applyBorder="1" applyAlignment="1">
      <alignment horizontal="center" vertical="center" wrapText="1"/>
    </xf>
    <xf numFmtId="164" fontId="19" fillId="0" borderId="22" xfId="2" applyNumberFormat="1" applyFill="1" applyBorder="1" applyAlignment="1">
      <alignment horizontal="center"/>
    </xf>
    <xf numFmtId="164" fontId="19" fillId="0" borderId="22" xfId="2" applyNumberFormat="1" applyFill="1" applyBorder="1" applyAlignment="1" applyProtection="1">
      <alignment horizontal="center"/>
      <protection locked="0"/>
    </xf>
    <xf numFmtId="164" fontId="0" fillId="0" borderId="22" xfId="0" applyNumberFormat="1" applyFill="1" applyBorder="1" applyAlignment="1">
      <alignment horizontal="center"/>
    </xf>
    <xf numFmtId="164" fontId="1" fillId="0" borderId="22" xfId="0" applyNumberFormat="1" applyFont="1" applyFill="1" applyBorder="1" applyAlignment="1">
      <alignment horizontal="center"/>
    </xf>
    <xf numFmtId="164" fontId="17" fillId="0" borderId="22" xfId="1" applyNumberFormat="1" applyFill="1" applyBorder="1" applyAlignment="1">
      <alignment horizontal="center"/>
      <protection locked="0"/>
    </xf>
    <xf numFmtId="164" fontId="1" fillId="0" borderId="7" xfId="0" applyNumberFormat="1" applyFont="1" applyFill="1" applyBorder="1" applyAlignment="1">
      <alignment horizontal="center"/>
    </xf>
    <xf numFmtId="164" fontId="20" fillId="0" borderId="22" xfId="3" applyNumberFormat="1" applyFill="1" applyBorder="1" applyAlignment="1">
      <alignment horizontal="center"/>
    </xf>
    <xf numFmtId="2" fontId="0" fillId="0" borderId="22" xfId="0" applyNumberForma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0" fontId="0" fillId="0" borderId="23" xfId="0" applyFill="1" applyBorder="1"/>
    <xf numFmtId="0" fontId="0" fillId="0" borderId="1" xfId="0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19" fillId="0" borderId="0" xfId="2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17" fillId="0" borderId="0" xfId="1" applyNumberFormat="1" applyFill="1" applyBorder="1" applyAlignment="1">
      <alignment horizontal="center"/>
      <protection locked="0"/>
    </xf>
    <xf numFmtId="165" fontId="0" fillId="0" borderId="0" xfId="0" applyNumberForma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4" fontId="0" fillId="0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64" fontId="19" fillId="0" borderId="3" xfId="2" applyNumberFormat="1" applyFill="1" applyBorder="1" applyAlignment="1">
      <alignment horizontal="center"/>
    </xf>
    <xf numFmtId="164" fontId="17" fillId="0" borderId="3" xfId="1" applyNumberFormat="1" applyFill="1" applyBorder="1" applyAlignment="1">
      <alignment horizontal="center"/>
      <protection locked="0"/>
    </xf>
    <xf numFmtId="164" fontId="0" fillId="0" borderId="3" xfId="0" applyNumberForma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14" xfId="0" applyNumberFormat="1" applyFon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165" fontId="6" fillId="0" borderId="3" xfId="0" applyNumberFormat="1" applyFont="1" applyFill="1" applyBorder="1" applyAlignment="1">
      <alignment horizontal="center"/>
    </xf>
    <xf numFmtId="0" fontId="0" fillId="0" borderId="24" xfId="0" applyFill="1" applyBorder="1"/>
    <xf numFmtId="164" fontId="1" fillId="0" borderId="31" xfId="0" applyNumberFormat="1" applyFont="1" applyFill="1" applyBorder="1" applyAlignment="1">
      <alignment horizontal="center"/>
    </xf>
    <xf numFmtId="14" fontId="13" fillId="0" borderId="22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64" fontId="19" fillId="0" borderId="0" xfId="2" applyNumberFormat="1" applyFill="1" applyBorder="1" applyAlignment="1" applyProtection="1">
      <alignment horizontal="center"/>
      <protection locked="0"/>
    </xf>
    <xf numFmtId="0" fontId="14" fillId="0" borderId="2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164" fontId="20" fillId="0" borderId="0" xfId="3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/>
    </xf>
    <xf numFmtId="14" fontId="13" fillId="0" borderId="3" xfId="0" applyNumberFormat="1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/>
    </xf>
    <xf numFmtId="164" fontId="1" fillId="0" borderId="19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0" fillId="0" borderId="1" xfId="3" applyFill="1" applyBorder="1" applyAlignment="1">
      <alignment horizontal="center" vertical="center" wrapText="1"/>
    </xf>
    <xf numFmtId="0" fontId="20" fillId="0" borderId="0" xfId="3" applyFill="1" applyBorder="1" applyAlignment="1">
      <alignment horizontal="center" vertical="center" wrapText="1"/>
    </xf>
    <xf numFmtId="164" fontId="20" fillId="0" borderId="19" xfId="3" applyNumberFormat="1" applyFill="1" applyBorder="1" applyAlignment="1">
      <alignment horizontal="center"/>
    </xf>
    <xf numFmtId="2" fontId="20" fillId="0" borderId="0" xfId="3" applyNumberFormat="1" applyFill="1" applyBorder="1" applyAlignment="1">
      <alignment horizontal="center"/>
    </xf>
    <xf numFmtId="165" fontId="0" fillId="0" borderId="22" xfId="0" applyNumberFormat="1" applyFill="1" applyBorder="1" applyAlignment="1">
      <alignment horizontal="center"/>
    </xf>
    <xf numFmtId="165" fontId="6" fillId="0" borderId="22" xfId="0" applyNumberFormat="1" applyFont="1" applyFill="1" applyBorder="1" applyAlignment="1">
      <alignment horizontal="center"/>
    </xf>
    <xf numFmtId="164" fontId="20" fillId="0" borderId="3" xfId="3" applyNumberForma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/>
    </xf>
    <xf numFmtId="14" fontId="0" fillId="0" borderId="22" xfId="0" applyNumberFormat="1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164" fontId="0" fillId="0" borderId="0" xfId="0" applyNumberFormat="1" applyFill="1" applyBorder="1"/>
    <xf numFmtId="164" fontId="0" fillId="0" borderId="22" xfId="0" applyNumberFormat="1" applyFill="1" applyBorder="1"/>
    <xf numFmtId="0" fontId="0" fillId="5" borderId="7" xfId="0" applyFont="1" applyFill="1" applyBorder="1" applyAlignment="1">
      <alignment horizontal="center" wrapText="1"/>
    </xf>
    <xf numFmtId="0" fontId="0" fillId="5" borderId="19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49" fontId="0" fillId="5" borderId="4" xfId="0" applyNumberFormat="1" applyFont="1" applyFill="1" applyBorder="1" applyAlignment="1">
      <alignment horizontal="center"/>
    </xf>
    <xf numFmtId="49" fontId="1" fillId="5" borderId="29" xfId="0" applyNumberFormat="1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 wrapText="1"/>
    </xf>
    <xf numFmtId="0" fontId="0" fillId="5" borderId="7" xfId="0" applyFont="1" applyFill="1" applyBorder="1" applyAlignment="1">
      <alignment horizontal="center"/>
    </xf>
    <xf numFmtId="0" fontId="0" fillId="5" borderId="19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5" borderId="30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center" wrapText="1"/>
    </xf>
    <xf numFmtId="0" fontId="6" fillId="5" borderId="19" xfId="0" applyFont="1" applyFill="1" applyBorder="1" applyAlignment="1">
      <alignment horizontal="center" wrapText="1"/>
    </xf>
    <xf numFmtId="49" fontId="1" fillId="5" borderId="11" xfId="0" applyNumberFormat="1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/>
    </xf>
    <xf numFmtId="2" fontId="4" fillId="5" borderId="9" xfId="0" applyNumberFormat="1" applyFont="1" applyFill="1" applyBorder="1" applyAlignment="1">
      <alignment horizontal="center"/>
    </xf>
    <xf numFmtId="2" fontId="4" fillId="5" borderId="16" xfId="0" applyNumberFormat="1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0" fillId="5" borderId="14" xfId="0" applyFont="1" applyFill="1" applyBorder="1" applyAlignment="1">
      <alignment horizontal="center" wrapText="1"/>
    </xf>
    <xf numFmtId="0" fontId="0" fillId="5" borderId="12" xfId="0" applyFont="1" applyFill="1" applyBorder="1" applyAlignment="1">
      <alignment horizontal="center" wrapText="1"/>
    </xf>
    <xf numFmtId="0" fontId="6" fillId="5" borderId="14" xfId="0" applyFont="1" applyFill="1" applyBorder="1" applyAlignment="1">
      <alignment horizontal="center" wrapText="1"/>
    </xf>
    <xf numFmtId="0" fontId="13" fillId="0" borderId="21" xfId="0" applyFont="1" applyFill="1" applyBorder="1" applyAlignment="1">
      <alignment horizontal="center" vertical="center" wrapText="1"/>
    </xf>
    <xf numFmtId="164" fontId="19" fillId="0" borderId="3" xfId="2" applyNumberFormat="1" applyFill="1" applyBorder="1" applyAlignment="1" applyProtection="1">
      <alignment horizontal="center"/>
      <protection locked="0"/>
    </xf>
    <xf numFmtId="14" fontId="14" fillId="0" borderId="0" xfId="0" applyNumberFormat="1" applyFont="1" applyFill="1" applyBorder="1" applyAlignment="1">
      <alignment horizontal="center" vertical="center" wrapText="1"/>
    </xf>
    <xf numFmtId="14" fontId="14" fillId="0" borderId="2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4" fontId="14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164" fontId="20" fillId="0" borderId="0" xfId="3" applyNumberFormat="1" applyFill="1" applyBorder="1" applyAlignment="1" applyProtection="1">
      <alignment horizontal="center"/>
      <protection locked="0"/>
    </xf>
    <xf numFmtId="0" fontId="7" fillId="0" borderId="19" xfId="0" applyNumberFormat="1" applyFont="1" applyBorder="1" applyAlignment="1">
      <alignment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164" fontId="0" fillId="0" borderId="3" xfId="0" applyNumberFormat="1" applyFill="1" applyBorder="1"/>
    <xf numFmtId="0" fontId="1" fillId="0" borderId="23" xfId="0" applyFont="1" applyFill="1" applyBorder="1"/>
    <xf numFmtId="0" fontId="0" fillId="0" borderId="3" xfId="0" applyBorder="1"/>
    <xf numFmtId="0" fontId="0" fillId="0" borderId="22" xfId="0" applyBorder="1"/>
    <xf numFmtId="0" fontId="0" fillId="5" borderId="4" xfId="0" applyFont="1" applyFill="1" applyBorder="1" applyAlignment="1">
      <alignment horizontal="center" wrapText="1"/>
    </xf>
    <xf numFmtId="0" fontId="1" fillId="5" borderId="29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Font="1" applyBorder="1" applyAlignment="1">
      <alignment horizontal="center"/>
    </xf>
    <xf numFmtId="2" fontId="4" fillId="5" borderId="21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164" fontId="19" fillId="0" borderId="21" xfId="2" applyNumberFormat="1" applyFill="1" applyBorder="1" applyAlignment="1">
      <alignment horizontal="center"/>
    </xf>
    <xf numFmtId="164" fontId="19" fillId="0" borderId="2" xfId="2" applyNumberFormat="1" applyFill="1" applyBorder="1" applyAlignment="1">
      <alignment horizontal="center"/>
    </xf>
    <xf numFmtId="164" fontId="19" fillId="0" borderId="1" xfId="2" applyNumberFormat="1" applyFill="1" applyBorder="1" applyAlignment="1">
      <alignment horizontal="center"/>
    </xf>
    <xf numFmtId="164" fontId="17" fillId="0" borderId="1" xfId="1" applyNumberFormat="1" applyFill="1" applyBorder="1" applyAlignment="1">
      <alignment horizontal="center"/>
      <protection locked="0"/>
    </xf>
    <xf numFmtId="164" fontId="0" fillId="0" borderId="1" xfId="0" applyNumberFormat="1" applyFill="1" applyBorder="1" applyAlignment="1">
      <alignment horizontal="center"/>
    </xf>
    <xf numFmtId="164" fontId="17" fillId="0" borderId="2" xfId="1" applyNumberFormat="1" applyFill="1" applyBorder="1" applyAlignment="1">
      <alignment horizontal="center"/>
      <protection locked="0"/>
    </xf>
    <xf numFmtId="164" fontId="17" fillId="0" borderId="21" xfId="1" applyNumberFormat="1" applyFill="1" applyBorder="1" applyAlignment="1">
      <alignment horizontal="center"/>
      <protection locked="0"/>
    </xf>
    <xf numFmtId="164" fontId="20" fillId="0" borderId="1" xfId="3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6" fillId="0" borderId="1" xfId="0" applyFont="1" applyBorder="1"/>
    <xf numFmtId="0" fontId="0" fillId="5" borderId="30" xfId="0" applyFill="1" applyBorder="1" applyAlignment="1">
      <alignment horizontal="center"/>
    </xf>
    <xf numFmtId="0" fontId="0" fillId="0" borderId="19" xfId="0" applyBorder="1"/>
    <xf numFmtId="0" fontId="16" fillId="0" borderId="19" xfId="0" applyFont="1" applyBorder="1"/>
    <xf numFmtId="0" fontId="0" fillId="5" borderId="13" xfId="0" applyFill="1" applyBorder="1" applyAlignment="1">
      <alignment horizontal="center"/>
    </xf>
    <xf numFmtId="164" fontId="0" fillId="0" borderId="7" xfId="0" applyNumberFormat="1" applyFont="1" applyFill="1" applyBorder="1" applyAlignment="1">
      <alignment horizontal="center"/>
    </xf>
    <xf numFmtId="164" fontId="0" fillId="0" borderId="14" xfId="0" applyNumberFormat="1" applyFont="1" applyFill="1" applyBorder="1" applyAlignment="1">
      <alignment horizontal="center"/>
    </xf>
    <xf numFmtId="164" fontId="0" fillId="0" borderId="19" xfId="0" applyNumberFormat="1" applyFont="1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164" fontId="0" fillId="0" borderId="21" xfId="0" applyNumberFormat="1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0" fillId="6" borderId="1" xfId="0" applyNumberFormat="1" applyFont="1" applyFill="1" applyBorder="1" applyAlignment="1">
      <alignment horizontal="center"/>
    </xf>
    <xf numFmtId="0" fontId="0" fillId="5" borderId="23" xfId="0" applyFont="1" applyFill="1" applyBorder="1" applyAlignment="1">
      <alignment horizontal="center" wrapText="1"/>
    </xf>
    <xf numFmtId="0" fontId="0" fillId="5" borderId="20" xfId="0" applyFont="1" applyFill="1" applyBorder="1" applyAlignment="1">
      <alignment horizontal="center" wrapText="1"/>
    </xf>
    <xf numFmtId="0" fontId="0" fillId="5" borderId="4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164" fontId="1" fillId="0" borderId="21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11" fillId="0" borderId="19" xfId="0" applyNumberFormat="1" applyFont="1" applyBorder="1" applyAlignment="1">
      <alignment horizontal="center"/>
    </xf>
    <xf numFmtId="0" fontId="7" fillId="0" borderId="28" xfId="0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wrapText="1"/>
    </xf>
    <xf numFmtId="0" fontId="0" fillId="5" borderId="14" xfId="0" applyFill="1" applyBorder="1" applyAlignment="1">
      <alignment horizontal="center" wrapText="1"/>
    </xf>
    <xf numFmtId="1" fontId="0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/>
    <xf numFmtId="0" fontId="0" fillId="0" borderId="0" xfId="0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1" fontId="0" fillId="0" borderId="22" xfId="0" applyNumberFormat="1" applyFon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64" fontId="0" fillId="0" borderId="28" xfId="0" applyNumberFormat="1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21" fillId="0" borderId="21" xfId="0" applyFont="1" applyFill="1" applyBorder="1" applyAlignment="1">
      <alignment horizontal="left"/>
    </xf>
    <xf numFmtId="0" fontId="21" fillId="0" borderId="23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left"/>
    </xf>
    <xf numFmtId="0" fontId="21" fillId="0" borderId="20" xfId="0" applyFont="1" applyFill="1" applyBorder="1" applyAlignment="1">
      <alignment horizontal="left"/>
    </xf>
    <xf numFmtId="0" fontId="21" fillId="0" borderId="2" xfId="0" applyFont="1" applyFill="1" applyBorder="1" applyAlignment="1">
      <alignment horizontal="left"/>
    </xf>
    <xf numFmtId="0" fontId="21" fillId="0" borderId="24" xfId="0" applyFont="1" applyFill="1" applyBorder="1" applyAlignment="1">
      <alignment horizontal="left"/>
    </xf>
    <xf numFmtId="0" fontId="7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0" fillId="0" borderId="21" xfId="0" applyFill="1" applyBorder="1"/>
    <xf numFmtId="0" fontId="0" fillId="0" borderId="2" xfId="0" applyFill="1" applyBorder="1"/>
    <xf numFmtId="0" fontId="0" fillId="0" borderId="21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0" fillId="0" borderId="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9" xfId="0" applyFill="1" applyBorder="1" applyAlignment="1">
      <alignment horizontal="center"/>
    </xf>
  </cellXfs>
  <cellStyles count="4">
    <cellStyle name="Bad" xfId="1" builtinId="27"/>
    <cellStyle name="Good" xfId="2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A1:AJ64"/>
  <sheetViews>
    <sheetView tabSelected="1" zoomScaleNormal="100" workbookViewId="0">
      <selection activeCell="A2" sqref="A2:AA2"/>
    </sheetView>
  </sheetViews>
  <sheetFormatPr defaultRowHeight="20.25"/>
  <cols>
    <col min="1" max="1" width="12.28515625" style="34" customWidth="1"/>
    <col min="2" max="2" width="3.42578125" style="35" bestFit="1" customWidth="1"/>
    <col min="3" max="3" width="24.5703125" style="190" customWidth="1"/>
    <col min="4" max="4" width="15.42578125" style="44" bestFit="1" customWidth="1"/>
    <col min="5" max="5" width="15.7109375" style="45" customWidth="1"/>
    <col min="6" max="6" width="6.140625" style="46" customWidth="1"/>
    <col min="7" max="7" width="6.42578125" style="204" customWidth="1"/>
    <col min="8" max="9" width="9.28515625" style="36" customWidth="1"/>
    <col min="10" max="10" width="7.140625" style="36" customWidth="1"/>
    <col min="11" max="11" width="8.140625" style="207" customWidth="1"/>
    <col min="12" max="12" width="7.140625" style="36" customWidth="1"/>
    <col min="13" max="13" width="10.5703125" style="36" customWidth="1"/>
    <col min="14" max="15" width="9" style="36" customWidth="1"/>
    <col min="16" max="16" width="8.140625" style="207" customWidth="1"/>
    <col min="17" max="17" width="7.140625" style="36" customWidth="1"/>
    <col min="18" max="18" width="7.140625" style="204" customWidth="1"/>
    <col min="19" max="21" width="7.140625" style="36" customWidth="1"/>
    <col min="22" max="22" width="7.7109375" style="204" customWidth="1"/>
    <col min="23" max="23" width="8.5703125" style="202" customWidth="1"/>
    <col min="24" max="24" width="8.5703125" style="224" customWidth="1"/>
    <col min="25" max="25" width="11.5703125" style="37" hidden="1" customWidth="1"/>
    <col min="26" max="26" width="8.28515625" style="4" hidden="1" customWidth="1"/>
    <col min="27" max="27" width="9.140625" style="1"/>
    <col min="28" max="29" width="0" style="1" hidden="1" customWidth="1"/>
    <col min="30" max="30" width="14.85546875" style="262" bestFit="1" customWidth="1"/>
    <col min="31" max="16384" width="9.140625" style="1"/>
  </cols>
  <sheetData>
    <row r="1" spans="1:36" ht="26.25" customHeight="1">
      <c r="A1" s="133" t="s">
        <v>129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D1" s="261"/>
    </row>
    <row r="2" spans="1:36" ht="21" thickBot="1">
      <c r="A2" s="135" t="s">
        <v>66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</row>
    <row r="3" spans="1:36" s="4" customFormat="1" ht="15.75" customHeight="1">
      <c r="A3" s="137" t="s">
        <v>1</v>
      </c>
      <c r="B3" s="187" t="s">
        <v>2</v>
      </c>
      <c r="C3" s="66" t="s">
        <v>3</v>
      </c>
      <c r="D3" s="140" t="s">
        <v>4</v>
      </c>
      <c r="E3" s="47" t="s">
        <v>5</v>
      </c>
      <c r="F3" s="191" t="s">
        <v>6</v>
      </c>
      <c r="G3" s="146" t="s">
        <v>7</v>
      </c>
      <c r="H3" s="143"/>
      <c r="I3" s="143"/>
      <c r="J3" s="144"/>
      <c r="K3" s="145"/>
      <c r="L3" s="146" t="s">
        <v>8</v>
      </c>
      <c r="M3" s="143"/>
      <c r="N3" s="143"/>
      <c r="O3" s="144"/>
      <c r="P3" s="145"/>
      <c r="Q3" s="68" t="s">
        <v>77</v>
      </c>
      <c r="R3" s="146" t="s">
        <v>9</v>
      </c>
      <c r="S3" s="142"/>
      <c r="T3" s="142"/>
      <c r="U3" s="142"/>
      <c r="V3" s="147"/>
      <c r="W3" s="219" t="s">
        <v>10</v>
      </c>
      <c r="X3" s="131" t="s">
        <v>11</v>
      </c>
      <c r="Y3" s="217" t="s">
        <v>12</v>
      </c>
      <c r="Z3" s="139" t="s">
        <v>13</v>
      </c>
      <c r="AA3" s="150" t="s">
        <v>108</v>
      </c>
      <c r="AB3" s="150" t="s">
        <v>108</v>
      </c>
      <c r="AC3" s="254" t="s">
        <v>108</v>
      </c>
      <c r="AD3" s="150" t="s">
        <v>109</v>
      </c>
    </row>
    <row r="4" spans="1:36" s="4" customFormat="1" ht="15.75" customHeight="1" thickBot="1">
      <c r="A4" s="138"/>
      <c r="B4" s="188"/>
      <c r="C4" s="67" t="s">
        <v>14</v>
      </c>
      <c r="D4" s="141"/>
      <c r="E4" s="53" t="s">
        <v>15</v>
      </c>
      <c r="F4" s="192"/>
      <c r="G4" s="193">
        <v>1</v>
      </c>
      <c r="H4" s="55">
        <v>2</v>
      </c>
      <c r="I4" s="55">
        <v>3</v>
      </c>
      <c r="J4" s="56">
        <v>4</v>
      </c>
      <c r="K4" s="205" t="s">
        <v>16</v>
      </c>
      <c r="L4" s="54">
        <v>1</v>
      </c>
      <c r="M4" s="55">
        <v>2</v>
      </c>
      <c r="N4" s="55">
        <v>3</v>
      </c>
      <c r="O4" s="56">
        <v>4</v>
      </c>
      <c r="P4" s="205" t="s">
        <v>16</v>
      </c>
      <c r="Q4" s="208" t="s">
        <v>10</v>
      </c>
      <c r="R4" s="193">
        <v>1</v>
      </c>
      <c r="S4" s="55">
        <v>2</v>
      </c>
      <c r="T4" s="55">
        <v>3</v>
      </c>
      <c r="U4" s="56">
        <v>4</v>
      </c>
      <c r="V4" s="212" t="s">
        <v>16</v>
      </c>
      <c r="W4" s="220"/>
      <c r="X4" s="132"/>
      <c r="Y4" s="218"/>
      <c r="Z4" s="149"/>
      <c r="AA4" s="151"/>
      <c r="AB4" s="151"/>
      <c r="AC4" s="255"/>
      <c r="AD4" s="151"/>
    </row>
    <row r="5" spans="1:36" s="60" customFormat="1" ht="14.25" customHeight="1">
      <c r="A5" s="173">
        <v>67.5</v>
      </c>
      <c r="B5" s="48">
        <v>7</v>
      </c>
      <c r="C5" s="104" t="s">
        <v>65</v>
      </c>
      <c r="D5" s="69" t="s">
        <v>64</v>
      </c>
      <c r="E5" s="69" t="s">
        <v>18</v>
      </c>
      <c r="F5" s="69">
        <v>65.400000000000006</v>
      </c>
      <c r="G5" s="194">
        <v>155</v>
      </c>
      <c r="H5" s="70">
        <v>180</v>
      </c>
      <c r="I5" s="72" t="s">
        <v>83</v>
      </c>
      <c r="J5" s="73"/>
      <c r="K5" s="75">
        <v>180</v>
      </c>
      <c r="L5" s="70">
        <v>85</v>
      </c>
      <c r="M5" s="70">
        <v>100</v>
      </c>
      <c r="N5" s="72" t="s">
        <v>83</v>
      </c>
      <c r="O5" s="73"/>
      <c r="P5" s="75">
        <v>100</v>
      </c>
      <c r="Q5" s="73">
        <f>K5+P5</f>
        <v>280</v>
      </c>
      <c r="R5" s="194">
        <v>150</v>
      </c>
      <c r="S5" s="70">
        <v>180</v>
      </c>
      <c r="T5" s="70">
        <v>202.5</v>
      </c>
      <c r="U5" s="73"/>
      <c r="V5" s="213">
        <v>202.5</v>
      </c>
      <c r="W5" s="221">
        <f>K5+P5+V5</f>
        <v>482.5</v>
      </c>
      <c r="X5" s="209">
        <f>W5*Y5*Z5</f>
        <v>618.08249999999998</v>
      </c>
      <c r="Y5" s="122">
        <v>1</v>
      </c>
      <c r="Z5" s="123">
        <v>1.2809999999999999</v>
      </c>
      <c r="AA5" s="79">
        <v>1</v>
      </c>
      <c r="AB5" s="79">
        <v>1</v>
      </c>
      <c r="AC5" s="256" t="s">
        <v>73</v>
      </c>
      <c r="AD5" s="263"/>
      <c r="AG5" s="60" t="s">
        <v>20</v>
      </c>
      <c r="AH5" s="130">
        <f>X5+X6+X7</f>
        <v>1988.7348749999999</v>
      </c>
    </row>
    <row r="6" spans="1:36" s="61" customFormat="1" ht="14.25" customHeight="1" thickBot="1">
      <c r="A6" s="174"/>
      <c r="B6" s="166">
        <v>8</v>
      </c>
      <c r="C6" s="116" t="s">
        <v>26</v>
      </c>
      <c r="D6" s="169" t="s">
        <v>27</v>
      </c>
      <c r="E6" s="117" t="s">
        <v>30</v>
      </c>
      <c r="F6" s="117">
        <v>65.900000000000006</v>
      </c>
      <c r="G6" s="195">
        <v>170</v>
      </c>
      <c r="H6" s="91">
        <v>180</v>
      </c>
      <c r="I6" s="91" t="s">
        <v>81</v>
      </c>
      <c r="J6" s="94"/>
      <c r="K6" s="95">
        <v>187.5</v>
      </c>
      <c r="L6" s="91">
        <v>115</v>
      </c>
      <c r="M6" s="91">
        <v>125</v>
      </c>
      <c r="N6" s="92" t="s">
        <v>92</v>
      </c>
      <c r="O6" s="94"/>
      <c r="P6" s="95">
        <v>125</v>
      </c>
      <c r="Q6" s="94">
        <f>K6+P6</f>
        <v>312.5</v>
      </c>
      <c r="R6" s="195">
        <v>180</v>
      </c>
      <c r="S6" s="91">
        <v>195</v>
      </c>
      <c r="T6" s="91">
        <v>205</v>
      </c>
      <c r="U6" s="94"/>
      <c r="V6" s="214">
        <v>205</v>
      </c>
      <c r="W6" s="222">
        <f>K6+P6+V6</f>
        <v>517.5</v>
      </c>
      <c r="X6" s="210">
        <f>W6*Y6*Z6</f>
        <v>693.37237500000003</v>
      </c>
      <c r="Y6" s="96">
        <v>1.0549999999999999</v>
      </c>
      <c r="Z6" s="97">
        <v>1.27</v>
      </c>
      <c r="AA6" s="98">
        <v>1</v>
      </c>
      <c r="AB6" s="98">
        <v>2</v>
      </c>
      <c r="AC6" s="257"/>
      <c r="AD6" s="264"/>
      <c r="AG6" s="61" t="s">
        <v>67</v>
      </c>
      <c r="AH6" s="183">
        <f>X8+X9</f>
        <v>1480.7338</v>
      </c>
    </row>
    <row r="7" spans="1:36" s="60" customFormat="1" ht="14.25" customHeight="1">
      <c r="A7" s="173">
        <v>75</v>
      </c>
      <c r="B7" s="48">
        <v>2</v>
      </c>
      <c r="C7" s="104" t="s">
        <v>78</v>
      </c>
      <c r="D7" s="105" t="s">
        <v>60</v>
      </c>
      <c r="E7" s="105" t="s">
        <v>18</v>
      </c>
      <c r="F7" s="105">
        <v>73.78</v>
      </c>
      <c r="G7" s="194">
        <v>185</v>
      </c>
      <c r="H7" s="70">
        <v>205</v>
      </c>
      <c r="I7" s="70">
        <v>215</v>
      </c>
      <c r="J7" s="73"/>
      <c r="K7" s="75">
        <v>215</v>
      </c>
      <c r="L7" s="70">
        <v>150</v>
      </c>
      <c r="M7" s="70">
        <v>160</v>
      </c>
      <c r="N7" s="71">
        <v>170</v>
      </c>
      <c r="O7" s="73"/>
      <c r="P7" s="75">
        <v>170</v>
      </c>
      <c r="Q7" s="73">
        <f>K7+P7</f>
        <v>385</v>
      </c>
      <c r="R7" s="194">
        <v>185</v>
      </c>
      <c r="S7" s="70">
        <v>205</v>
      </c>
      <c r="T7" s="70">
        <v>215</v>
      </c>
      <c r="U7" s="73"/>
      <c r="V7" s="213">
        <v>215</v>
      </c>
      <c r="W7" s="221">
        <f>K7+P7+V7</f>
        <v>600</v>
      </c>
      <c r="X7" s="209">
        <f>W7*Y7*Z7</f>
        <v>677.28</v>
      </c>
      <c r="Y7" s="122">
        <v>1</v>
      </c>
      <c r="Z7" s="123">
        <v>1.1288</v>
      </c>
      <c r="AA7" s="184">
        <v>1</v>
      </c>
      <c r="AB7" s="79">
        <v>3</v>
      </c>
      <c r="AC7" s="256"/>
      <c r="AD7" s="263"/>
      <c r="AG7" s="60" t="s">
        <v>27</v>
      </c>
      <c r="AH7" s="130">
        <f>X10+X11+X12</f>
        <v>2323.1804999999999</v>
      </c>
    </row>
    <row r="8" spans="1:36" s="29" customFormat="1" ht="14.25" customHeight="1" thickBot="1">
      <c r="A8" s="175"/>
      <c r="B8" s="52">
        <v>1</v>
      </c>
      <c r="C8" s="101" t="s">
        <v>38</v>
      </c>
      <c r="D8" s="102" t="s">
        <v>40</v>
      </c>
      <c r="E8" s="102" t="s">
        <v>39</v>
      </c>
      <c r="F8" s="102">
        <v>74.2</v>
      </c>
      <c r="G8" s="196">
        <v>112.5</v>
      </c>
      <c r="H8" s="85">
        <v>120</v>
      </c>
      <c r="I8" s="85">
        <v>120</v>
      </c>
      <c r="J8" s="18"/>
      <c r="K8" s="115">
        <v>112.5</v>
      </c>
      <c r="L8" s="83">
        <v>87.5</v>
      </c>
      <c r="M8" s="83" t="s">
        <v>89</v>
      </c>
      <c r="N8" s="85">
        <v>95</v>
      </c>
      <c r="O8" s="18"/>
      <c r="P8" s="115">
        <v>92.5</v>
      </c>
      <c r="Q8" s="18">
        <f>K8+P8</f>
        <v>205</v>
      </c>
      <c r="R8" s="196">
        <v>135</v>
      </c>
      <c r="S8" s="83">
        <v>140</v>
      </c>
      <c r="T8" s="83">
        <v>145</v>
      </c>
      <c r="U8" s="18"/>
      <c r="V8" s="215">
        <v>145</v>
      </c>
      <c r="W8" s="203">
        <f>K8+P8+V8</f>
        <v>350</v>
      </c>
      <c r="X8" s="211">
        <f>W8*Y8*Z8</f>
        <v>884.01880000000006</v>
      </c>
      <c r="Y8" s="86">
        <v>1.9610000000000001</v>
      </c>
      <c r="Z8" s="87">
        <v>1.288</v>
      </c>
      <c r="AA8" s="58">
        <v>1</v>
      </c>
      <c r="AB8" s="98">
        <v>4</v>
      </c>
      <c r="AC8" s="257"/>
      <c r="AD8" s="265" t="s">
        <v>127</v>
      </c>
      <c r="AG8" s="29" t="s">
        <v>34</v>
      </c>
      <c r="AH8" s="129">
        <f>X15+X14+X13</f>
        <v>2231.5015800000001</v>
      </c>
      <c r="AJ8" s="29">
        <v>3</v>
      </c>
    </row>
    <row r="9" spans="1:36" s="29" customFormat="1" ht="14.25" customHeight="1" thickBot="1">
      <c r="A9" s="174"/>
      <c r="B9" s="51">
        <v>1</v>
      </c>
      <c r="C9" s="101" t="s">
        <v>50</v>
      </c>
      <c r="D9" s="102" t="s">
        <v>47</v>
      </c>
      <c r="E9" s="102" t="s">
        <v>18</v>
      </c>
      <c r="F9" s="102">
        <v>74.25</v>
      </c>
      <c r="G9" s="196">
        <v>180</v>
      </c>
      <c r="H9" s="83">
        <v>200</v>
      </c>
      <c r="I9" s="85" t="s">
        <v>82</v>
      </c>
      <c r="J9" s="18"/>
      <c r="K9" s="115">
        <v>200</v>
      </c>
      <c r="L9" s="83">
        <v>125</v>
      </c>
      <c r="M9" s="85">
        <v>130</v>
      </c>
      <c r="N9" s="85">
        <v>130</v>
      </c>
      <c r="O9" s="18"/>
      <c r="P9" s="115">
        <v>125</v>
      </c>
      <c r="Q9" s="18">
        <f>K9+P9</f>
        <v>325</v>
      </c>
      <c r="R9" s="196">
        <v>200</v>
      </c>
      <c r="S9" s="85">
        <v>215</v>
      </c>
      <c r="T9" s="106" t="s">
        <v>83</v>
      </c>
      <c r="U9" s="18"/>
      <c r="V9" s="215">
        <v>200</v>
      </c>
      <c r="W9" s="203">
        <f>K9+P9+V9</f>
        <v>525</v>
      </c>
      <c r="X9" s="211">
        <f>W9*Y9*Z9</f>
        <v>596.71500000000003</v>
      </c>
      <c r="Y9" s="86">
        <v>1</v>
      </c>
      <c r="Z9" s="87">
        <v>1.1366000000000001</v>
      </c>
      <c r="AA9" s="58">
        <v>2</v>
      </c>
      <c r="AB9" s="79">
        <v>1</v>
      </c>
      <c r="AC9" s="258" t="s">
        <v>107</v>
      </c>
      <c r="AD9" s="265"/>
      <c r="AG9" s="29" t="s">
        <v>40</v>
      </c>
      <c r="AH9" s="129">
        <f>X17+X18+X19+X20+X21</f>
        <v>3789.9767199999997</v>
      </c>
      <c r="AJ9" s="29">
        <v>1</v>
      </c>
    </row>
    <row r="10" spans="1:36" s="60" customFormat="1" ht="14.25" customHeight="1">
      <c r="A10" s="173">
        <v>82.5</v>
      </c>
      <c r="B10" s="167">
        <v>9</v>
      </c>
      <c r="C10" s="104" t="s">
        <v>49</v>
      </c>
      <c r="D10" s="105" t="s">
        <v>47</v>
      </c>
      <c r="E10" s="105" t="s">
        <v>18</v>
      </c>
      <c r="F10" s="105">
        <v>78.349999999999994</v>
      </c>
      <c r="G10" s="194">
        <v>200</v>
      </c>
      <c r="H10" s="74">
        <v>220</v>
      </c>
      <c r="I10" s="74">
        <v>225</v>
      </c>
      <c r="J10" s="72"/>
      <c r="K10" s="75">
        <v>200</v>
      </c>
      <c r="L10" s="70">
        <v>130</v>
      </c>
      <c r="M10" s="74">
        <v>137.5</v>
      </c>
      <c r="N10" s="71">
        <v>137.5</v>
      </c>
      <c r="O10" s="72"/>
      <c r="P10" s="75">
        <v>137.5</v>
      </c>
      <c r="Q10" s="73">
        <f>K10+P10</f>
        <v>337.5</v>
      </c>
      <c r="R10" s="194">
        <v>215</v>
      </c>
      <c r="S10" s="70">
        <v>240</v>
      </c>
      <c r="T10" s="70">
        <v>255</v>
      </c>
      <c r="U10" s="72"/>
      <c r="V10" s="213">
        <v>255</v>
      </c>
      <c r="W10" s="221">
        <f>K10+P10+V10</f>
        <v>592.5</v>
      </c>
      <c r="X10" s="209">
        <f>W10*Y10*Z10</f>
        <v>636.58199999999999</v>
      </c>
      <c r="Y10" s="122">
        <v>1</v>
      </c>
      <c r="Z10" s="123">
        <v>1.0744</v>
      </c>
      <c r="AA10" s="79">
        <v>1</v>
      </c>
      <c r="AB10" s="79">
        <v>2</v>
      </c>
      <c r="AC10" s="259"/>
      <c r="AD10" s="263"/>
      <c r="AG10" s="60" t="s">
        <v>47</v>
      </c>
      <c r="AH10" s="130">
        <f>X22+X24+X25</f>
        <v>2206.4521999999997</v>
      </c>
    </row>
    <row r="11" spans="1:36" s="29" customFormat="1" ht="14.25" customHeight="1" thickBot="1">
      <c r="A11" s="175"/>
      <c r="B11" s="51">
        <v>5</v>
      </c>
      <c r="C11" s="80" t="s">
        <v>55</v>
      </c>
      <c r="D11" s="81" t="s">
        <v>54</v>
      </c>
      <c r="E11" s="82" t="s">
        <v>56</v>
      </c>
      <c r="F11" s="82">
        <v>80.5</v>
      </c>
      <c r="G11" s="196">
        <v>220</v>
      </c>
      <c r="H11" s="83">
        <v>240</v>
      </c>
      <c r="I11" s="83">
        <v>255</v>
      </c>
      <c r="J11" s="84"/>
      <c r="K11" s="115">
        <v>255</v>
      </c>
      <c r="L11" s="83">
        <v>130</v>
      </c>
      <c r="M11" s="83">
        <v>145</v>
      </c>
      <c r="N11" s="85">
        <v>165</v>
      </c>
      <c r="O11" s="84"/>
      <c r="P11" s="115">
        <v>145</v>
      </c>
      <c r="Q11" s="18">
        <f>K11+P11</f>
        <v>400</v>
      </c>
      <c r="R11" s="196">
        <v>220</v>
      </c>
      <c r="S11" s="83">
        <v>240</v>
      </c>
      <c r="T11" s="83">
        <v>260</v>
      </c>
      <c r="U11" s="85" t="s">
        <v>80</v>
      </c>
      <c r="V11" s="215">
        <v>260</v>
      </c>
      <c r="W11" s="203">
        <f>K11+P11+V11</f>
        <v>660</v>
      </c>
      <c r="X11" s="211">
        <f>W11*Y11*Z11</f>
        <v>781.59839999999997</v>
      </c>
      <c r="Y11" s="86">
        <v>1.1299999999999999</v>
      </c>
      <c r="Z11" s="87">
        <v>1.048</v>
      </c>
      <c r="AA11" s="58">
        <v>1</v>
      </c>
      <c r="AB11" s="58">
        <v>3</v>
      </c>
      <c r="AC11" s="259"/>
      <c r="AD11" s="265" t="s">
        <v>113</v>
      </c>
      <c r="AG11" s="29" t="s">
        <v>17</v>
      </c>
      <c r="AH11" s="129">
        <f>X27+X28</f>
        <v>1451.8980000000001</v>
      </c>
    </row>
    <row r="12" spans="1:36" s="60" customFormat="1" ht="15.75" customHeight="1" thickBot="1">
      <c r="A12" s="174"/>
      <c r="B12" s="51">
        <v>8</v>
      </c>
      <c r="C12" s="101" t="s">
        <v>28</v>
      </c>
      <c r="D12" s="163" t="s">
        <v>27</v>
      </c>
      <c r="E12" s="102" t="s">
        <v>30</v>
      </c>
      <c r="F12" s="102">
        <v>82.15</v>
      </c>
      <c r="G12" s="196">
        <v>210</v>
      </c>
      <c r="H12" s="85">
        <v>220</v>
      </c>
      <c r="I12" s="103">
        <v>225</v>
      </c>
      <c r="J12" s="18"/>
      <c r="K12" s="115">
        <v>225</v>
      </c>
      <c r="L12" s="83">
        <v>125</v>
      </c>
      <c r="M12" s="83">
        <v>130</v>
      </c>
      <c r="N12" s="85">
        <v>135</v>
      </c>
      <c r="O12" s="18"/>
      <c r="P12" s="115">
        <v>130</v>
      </c>
      <c r="Q12" s="18">
        <f>K12+P12</f>
        <v>355</v>
      </c>
      <c r="R12" s="196">
        <v>210</v>
      </c>
      <c r="S12" s="83">
        <v>220</v>
      </c>
      <c r="T12" s="83">
        <v>225</v>
      </c>
      <c r="U12" s="18"/>
      <c r="V12" s="215">
        <v>225</v>
      </c>
      <c r="W12" s="203">
        <f>K12+P12+V12</f>
        <v>580</v>
      </c>
      <c r="X12" s="211">
        <f>W12*Y12*Z12</f>
        <v>905.00009999999997</v>
      </c>
      <c r="Y12" s="86">
        <v>1.0549999999999999</v>
      </c>
      <c r="Z12" s="87">
        <v>1.4790000000000001</v>
      </c>
      <c r="AA12" s="58">
        <v>1</v>
      </c>
      <c r="AB12" s="79">
        <v>4</v>
      </c>
      <c r="AC12" s="259"/>
      <c r="AD12" s="263" t="s">
        <v>126</v>
      </c>
      <c r="AG12" s="60" t="s">
        <v>60</v>
      </c>
      <c r="AH12" s="130">
        <f>X32+X33</f>
        <v>1608.8510000000001</v>
      </c>
    </row>
    <row r="13" spans="1:36" s="60" customFormat="1" ht="14.25" customHeight="1">
      <c r="A13" s="176">
        <v>90</v>
      </c>
      <c r="B13" s="48">
        <v>4</v>
      </c>
      <c r="C13" s="126" t="s">
        <v>57</v>
      </c>
      <c r="D13" s="127" t="s">
        <v>54</v>
      </c>
      <c r="E13" s="78" t="s">
        <v>48</v>
      </c>
      <c r="F13" s="128">
        <v>88.15</v>
      </c>
      <c r="G13" s="194">
        <v>255</v>
      </c>
      <c r="H13" s="70">
        <v>270</v>
      </c>
      <c r="I13" s="74">
        <v>287.5</v>
      </c>
      <c r="J13" s="72"/>
      <c r="K13" s="75">
        <v>270</v>
      </c>
      <c r="L13" s="70">
        <v>135</v>
      </c>
      <c r="M13" s="70">
        <v>145</v>
      </c>
      <c r="N13" s="74">
        <v>155</v>
      </c>
      <c r="O13" s="72"/>
      <c r="P13" s="75">
        <v>145</v>
      </c>
      <c r="Q13" s="73">
        <f>K13+P13</f>
        <v>415</v>
      </c>
      <c r="R13" s="194">
        <v>225</v>
      </c>
      <c r="S13" s="70">
        <v>245</v>
      </c>
      <c r="T13" s="74">
        <v>255</v>
      </c>
      <c r="U13" s="72"/>
      <c r="V13" s="213">
        <v>245</v>
      </c>
      <c r="W13" s="221">
        <f>K13+P13+V13</f>
        <v>660</v>
      </c>
      <c r="X13" s="209">
        <f>W13*Y13*Z13</f>
        <v>755.21357999999998</v>
      </c>
      <c r="Y13" s="122">
        <v>1.165</v>
      </c>
      <c r="Z13" s="123">
        <v>0.98219999999999996</v>
      </c>
      <c r="AA13" s="79">
        <v>2</v>
      </c>
      <c r="AB13" s="79">
        <v>5</v>
      </c>
      <c r="AC13" s="259"/>
      <c r="AD13" s="263"/>
      <c r="AG13" s="60" t="s">
        <v>64</v>
      </c>
      <c r="AH13" s="130">
        <f>X34</f>
        <v>880.47500000000002</v>
      </c>
    </row>
    <row r="14" spans="1:36" s="29" customFormat="1" ht="14.25" customHeight="1">
      <c r="A14" s="177"/>
      <c r="B14" s="51">
        <v>6</v>
      </c>
      <c r="C14" s="107" t="s">
        <v>76</v>
      </c>
      <c r="D14" s="108" t="s">
        <v>34</v>
      </c>
      <c r="E14" s="35" t="s">
        <v>48</v>
      </c>
      <c r="F14" s="82">
        <v>88.6</v>
      </c>
      <c r="G14" s="197">
        <v>265</v>
      </c>
      <c r="H14" s="83">
        <v>265</v>
      </c>
      <c r="I14" s="85">
        <v>300</v>
      </c>
      <c r="J14" s="84"/>
      <c r="K14" s="115">
        <v>265</v>
      </c>
      <c r="L14" s="85">
        <v>180</v>
      </c>
      <c r="M14" s="85">
        <v>185</v>
      </c>
      <c r="N14" s="83">
        <v>185</v>
      </c>
      <c r="O14" s="85" t="s">
        <v>98</v>
      </c>
      <c r="P14" s="115">
        <v>185</v>
      </c>
      <c r="Q14" s="18">
        <f>K14+P14</f>
        <v>450</v>
      </c>
      <c r="R14" s="196">
        <v>230</v>
      </c>
      <c r="S14" s="83">
        <v>250</v>
      </c>
      <c r="T14" s="83">
        <v>265</v>
      </c>
      <c r="U14" s="84"/>
      <c r="V14" s="215">
        <v>265</v>
      </c>
      <c r="W14" s="203">
        <f>K14+P14+V14</f>
        <v>715</v>
      </c>
      <c r="X14" s="211">
        <f>W14*Y14*Z14</f>
        <v>790.65986999999996</v>
      </c>
      <c r="Y14" s="86">
        <v>1.1299999999999999</v>
      </c>
      <c r="Z14" s="87">
        <v>0.97860000000000003</v>
      </c>
      <c r="AA14" s="58">
        <v>1</v>
      </c>
      <c r="AB14" s="58">
        <v>6</v>
      </c>
      <c r="AC14" s="259"/>
      <c r="AD14" s="265"/>
      <c r="AG14" s="29" t="s">
        <v>54</v>
      </c>
      <c r="AH14" s="129">
        <f>X34+X35+X36+X38+X39</f>
        <v>4280.1318959999999</v>
      </c>
      <c r="AJ14" s="29">
        <v>2</v>
      </c>
    </row>
    <row r="15" spans="1:36" s="29" customFormat="1" ht="12.75" customHeight="1">
      <c r="A15" s="177"/>
      <c r="B15" s="51">
        <v>3</v>
      </c>
      <c r="C15" s="165" t="s">
        <v>46</v>
      </c>
      <c r="D15" s="42" t="s">
        <v>47</v>
      </c>
      <c r="E15" s="22" t="s">
        <v>48</v>
      </c>
      <c r="F15" s="82">
        <v>88.9</v>
      </c>
      <c r="G15" s="196">
        <v>240</v>
      </c>
      <c r="H15" s="85">
        <v>250</v>
      </c>
      <c r="I15" s="83">
        <v>260</v>
      </c>
      <c r="J15" s="84"/>
      <c r="K15" s="115">
        <v>260</v>
      </c>
      <c r="L15" s="83">
        <v>125</v>
      </c>
      <c r="M15" s="83">
        <v>130</v>
      </c>
      <c r="N15" s="85">
        <v>132.5</v>
      </c>
      <c r="O15" s="84"/>
      <c r="P15" s="115">
        <v>130</v>
      </c>
      <c r="Q15" s="18">
        <f>K15+P15</f>
        <v>390</v>
      </c>
      <c r="R15" s="196">
        <v>200</v>
      </c>
      <c r="S15" s="83" t="s">
        <v>100</v>
      </c>
      <c r="T15" s="85" t="s">
        <v>82</v>
      </c>
      <c r="U15" s="84"/>
      <c r="V15" s="215">
        <v>212.5</v>
      </c>
      <c r="W15" s="203">
        <f>K15+P15+V15</f>
        <v>602.5</v>
      </c>
      <c r="X15" s="211">
        <f>W15*Y15*Z15</f>
        <v>685.62813000000006</v>
      </c>
      <c r="Y15" s="86">
        <v>1.165</v>
      </c>
      <c r="Z15" s="87">
        <v>0.9768</v>
      </c>
      <c r="AA15" s="58">
        <v>3</v>
      </c>
      <c r="AB15" s="58">
        <v>7</v>
      </c>
      <c r="AC15" s="259"/>
      <c r="AD15" s="265"/>
    </row>
    <row r="16" spans="1:36" s="29" customFormat="1" ht="14.25" customHeight="1">
      <c r="A16" s="177"/>
      <c r="B16" s="51">
        <v>3</v>
      </c>
      <c r="C16" s="80" t="s">
        <v>58</v>
      </c>
      <c r="D16" s="81" t="s">
        <v>54</v>
      </c>
      <c r="E16" s="82" t="s">
        <v>56</v>
      </c>
      <c r="F16" s="82">
        <v>89.45</v>
      </c>
      <c r="G16" s="196">
        <v>255</v>
      </c>
      <c r="H16" s="85">
        <v>275</v>
      </c>
      <c r="I16" s="85" t="s">
        <v>86</v>
      </c>
      <c r="J16" s="84"/>
      <c r="K16" s="115">
        <v>255</v>
      </c>
      <c r="L16" s="103">
        <v>165</v>
      </c>
      <c r="M16" s="83" t="s">
        <v>94</v>
      </c>
      <c r="N16" s="83" t="s">
        <v>97</v>
      </c>
      <c r="O16" s="85" t="s">
        <v>96</v>
      </c>
      <c r="P16" s="115">
        <v>190</v>
      </c>
      <c r="Q16" s="18">
        <f>K16+P16</f>
        <v>445</v>
      </c>
      <c r="R16" s="196">
        <v>205</v>
      </c>
      <c r="S16" s="83">
        <v>220</v>
      </c>
      <c r="T16" s="83">
        <v>230</v>
      </c>
      <c r="U16" s="84"/>
      <c r="V16" s="215">
        <v>230</v>
      </c>
      <c r="W16" s="203">
        <f>K16+P16+V16</f>
        <v>675</v>
      </c>
      <c r="X16" s="211">
        <f>W16*Y16*Z16</f>
        <v>709.1712</v>
      </c>
      <c r="Y16" s="86">
        <v>1.08</v>
      </c>
      <c r="Z16" s="87">
        <v>0.9728</v>
      </c>
      <c r="AA16" s="58">
        <v>1</v>
      </c>
      <c r="AB16" s="58">
        <v>8</v>
      </c>
      <c r="AC16" s="259"/>
      <c r="AD16" s="265" t="s">
        <v>128</v>
      </c>
    </row>
    <row r="17" spans="1:31" s="29" customFormat="1" ht="14.25" customHeight="1">
      <c r="A17" s="177"/>
      <c r="B17" s="51">
        <v>7</v>
      </c>
      <c r="C17" s="101" t="s">
        <v>41</v>
      </c>
      <c r="D17" s="102" t="s">
        <v>40</v>
      </c>
      <c r="E17" s="102" t="s">
        <v>22</v>
      </c>
      <c r="F17" s="102">
        <v>89.75</v>
      </c>
      <c r="G17" s="196">
        <v>230</v>
      </c>
      <c r="H17" s="85">
        <v>260</v>
      </c>
      <c r="I17" s="85">
        <v>280</v>
      </c>
      <c r="J17" s="84"/>
      <c r="K17" s="115">
        <v>230</v>
      </c>
      <c r="L17" s="83">
        <v>180</v>
      </c>
      <c r="M17" s="83" t="s">
        <v>95</v>
      </c>
      <c r="N17" s="85" t="s">
        <v>96</v>
      </c>
      <c r="O17" s="84"/>
      <c r="P17" s="115">
        <v>190</v>
      </c>
      <c r="Q17" s="18">
        <f>K17+P17</f>
        <v>420</v>
      </c>
      <c r="R17" s="196">
        <v>210</v>
      </c>
      <c r="S17" s="83">
        <v>230</v>
      </c>
      <c r="T17" s="106" t="s">
        <v>83</v>
      </c>
      <c r="U17" s="84"/>
      <c r="V17" s="215">
        <v>230</v>
      </c>
      <c r="W17" s="203">
        <f>K17+P17+V17</f>
        <v>650</v>
      </c>
      <c r="X17" s="211">
        <f>W17*Y17*Z17</f>
        <v>799.8036800000001</v>
      </c>
      <c r="Y17" s="86">
        <v>1.268</v>
      </c>
      <c r="Z17" s="87">
        <v>0.97040000000000004</v>
      </c>
      <c r="AA17" s="58">
        <v>1</v>
      </c>
      <c r="AB17" s="58">
        <v>9</v>
      </c>
      <c r="AC17" s="259"/>
      <c r="AD17" s="265"/>
    </row>
    <row r="18" spans="1:31" s="61" customFormat="1" ht="14.25" customHeight="1" thickBot="1">
      <c r="A18" s="178"/>
      <c r="B18" s="49">
        <v>9</v>
      </c>
      <c r="C18" s="88" t="s">
        <v>59</v>
      </c>
      <c r="D18" s="89" t="s">
        <v>54</v>
      </c>
      <c r="E18" s="90" t="s">
        <v>18</v>
      </c>
      <c r="F18" s="90">
        <v>89.75</v>
      </c>
      <c r="G18" s="195">
        <v>280</v>
      </c>
      <c r="H18" s="91">
        <v>300</v>
      </c>
      <c r="I18" s="91">
        <v>320</v>
      </c>
      <c r="J18" s="93"/>
      <c r="K18" s="95">
        <v>320</v>
      </c>
      <c r="L18" s="91">
        <v>190</v>
      </c>
      <c r="M18" s="91">
        <v>210</v>
      </c>
      <c r="N18" s="91">
        <v>222.5</v>
      </c>
      <c r="O18" s="93"/>
      <c r="P18" s="95">
        <v>210</v>
      </c>
      <c r="Q18" s="94">
        <f>K18+P18</f>
        <v>530</v>
      </c>
      <c r="R18" s="195">
        <v>220</v>
      </c>
      <c r="S18" s="91">
        <v>240</v>
      </c>
      <c r="T18" s="91">
        <v>260</v>
      </c>
      <c r="U18" s="93"/>
      <c r="V18" s="214">
        <v>260</v>
      </c>
      <c r="W18" s="222">
        <f>K18+P18+V18</f>
        <v>790</v>
      </c>
      <c r="X18" s="210">
        <f>W18*Y18*Z18</f>
        <v>766.61599999999999</v>
      </c>
      <c r="Y18" s="96">
        <v>1</v>
      </c>
      <c r="Z18" s="97">
        <v>0.97040000000000004</v>
      </c>
      <c r="AA18" s="98">
        <v>1</v>
      </c>
      <c r="AB18" s="98">
        <v>10</v>
      </c>
      <c r="AC18" s="260"/>
      <c r="AD18" s="264"/>
    </row>
    <row r="19" spans="1:31" s="60" customFormat="1" ht="14.25" customHeight="1">
      <c r="A19" s="176">
        <v>100</v>
      </c>
      <c r="B19" s="48">
        <v>5</v>
      </c>
      <c r="C19" s="161" t="s">
        <v>21</v>
      </c>
      <c r="D19" s="100" t="s">
        <v>20</v>
      </c>
      <c r="E19" s="69" t="s">
        <v>22</v>
      </c>
      <c r="F19" s="69">
        <v>98.95</v>
      </c>
      <c r="G19" s="194">
        <v>230</v>
      </c>
      <c r="H19" s="74">
        <v>250</v>
      </c>
      <c r="I19" s="70">
        <v>250</v>
      </c>
      <c r="J19" s="72"/>
      <c r="K19" s="75">
        <v>250</v>
      </c>
      <c r="L19" s="70">
        <v>150</v>
      </c>
      <c r="M19" s="70">
        <v>160</v>
      </c>
      <c r="N19" s="70">
        <v>170</v>
      </c>
      <c r="O19" s="72"/>
      <c r="P19" s="75">
        <v>170</v>
      </c>
      <c r="Q19" s="73">
        <f>P19+K19</f>
        <v>420</v>
      </c>
      <c r="R19" s="194">
        <v>210</v>
      </c>
      <c r="S19" s="71">
        <v>220</v>
      </c>
      <c r="T19" s="76" t="s">
        <v>103</v>
      </c>
      <c r="U19" s="72"/>
      <c r="V19" s="213">
        <v>220</v>
      </c>
      <c r="W19" s="221">
        <f>K19+P19+V19</f>
        <v>640</v>
      </c>
      <c r="X19" s="209">
        <f>W19*Y19*Z19</f>
        <v>773.76703999999995</v>
      </c>
      <c r="Y19" s="77">
        <v>1.3149999999999999</v>
      </c>
      <c r="Z19" s="78">
        <v>0.9194</v>
      </c>
      <c r="AA19" s="79">
        <v>1</v>
      </c>
      <c r="AB19" s="79">
        <v>1</v>
      </c>
      <c r="AC19" s="258" t="s">
        <v>18</v>
      </c>
      <c r="AD19" s="263"/>
    </row>
    <row r="20" spans="1:31" s="61" customFormat="1" ht="14.25" customHeight="1" thickBot="1">
      <c r="A20" s="177"/>
      <c r="B20" s="51">
        <v>6</v>
      </c>
      <c r="C20" s="109" t="s">
        <v>23</v>
      </c>
      <c r="D20" s="110" t="s">
        <v>20</v>
      </c>
      <c r="E20" s="102" t="s">
        <v>18</v>
      </c>
      <c r="F20" s="102">
        <v>96.65</v>
      </c>
      <c r="G20" s="196">
        <v>280</v>
      </c>
      <c r="H20" s="83">
        <v>300</v>
      </c>
      <c r="I20" s="83">
        <v>310</v>
      </c>
      <c r="J20" s="84"/>
      <c r="K20" s="115">
        <v>310</v>
      </c>
      <c r="L20" s="83">
        <v>220</v>
      </c>
      <c r="M20" s="83">
        <v>240</v>
      </c>
      <c r="N20" s="85">
        <v>250</v>
      </c>
      <c r="O20" s="84"/>
      <c r="P20" s="115">
        <v>240</v>
      </c>
      <c r="Q20" s="18">
        <f>P20+K20</f>
        <v>550</v>
      </c>
      <c r="R20" s="196">
        <v>210</v>
      </c>
      <c r="S20" s="83">
        <v>230</v>
      </c>
      <c r="T20" s="83">
        <v>240</v>
      </c>
      <c r="U20" s="84"/>
      <c r="V20" s="215">
        <v>240</v>
      </c>
      <c r="W20" s="203">
        <f>K20+P20+V20</f>
        <v>790</v>
      </c>
      <c r="X20" s="211">
        <f>W20*Y20*Z20</f>
        <v>733.59399999999994</v>
      </c>
      <c r="Y20" s="21">
        <v>1</v>
      </c>
      <c r="Z20" s="22">
        <v>0.92859999999999998</v>
      </c>
      <c r="AA20" s="58">
        <v>1</v>
      </c>
      <c r="AB20" s="98">
        <v>2</v>
      </c>
      <c r="AC20" s="259"/>
      <c r="AD20" s="264"/>
    </row>
    <row r="21" spans="1:31" ht="14.25" customHeight="1">
      <c r="A21" s="177"/>
      <c r="B21" s="52">
        <v>4</v>
      </c>
      <c r="C21" s="109" t="s">
        <v>36</v>
      </c>
      <c r="D21" s="110" t="s">
        <v>34</v>
      </c>
      <c r="E21" s="102" t="s">
        <v>18</v>
      </c>
      <c r="F21" s="102">
        <v>99.25</v>
      </c>
      <c r="G21" s="196">
        <v>300</v>
      </c>
      <c r="H21" s="85">
        <v>320</v>
      </c>
      <c r="I21" s="85">
        <v>320</v>
      </c>
      <c r="J21" s="84"/>
      <c r="K21" s="115">
        <v>300</v>
      </c>
      <c r="L21" s="83">
        <v>220</v>
      </c>
      <c r="M21" s="83">
        <v>230</v>
      </c>
      <c r="N21" s="85">
        <v>240</v>
      </c>
      <c r="O21" s="84"/>
      <c r="P21" s="115">
        <v>230</v>
      </c>
      <c r="Q21" s="18">
        <f>P21+K21</f>
        <v>530</v>
      </c>
      <c r="R21" s="196">
        <v>250</v>
      </c>
      <c r="S21" s="85">
        <v>270</v>
      </c>
      <c r="T21" s="85">
        <v>270</v>
      </c>
      <c r="U21" s="84"/>
      <c r="V21" s="215">
        <v>250</v>
      </c>
      <c r="W21" s="203">
        <f>K21+P21+V21</f>
        <v>780</v>
      </c>
      <c r="X21" s="211">
        <f>W21*Y21*Z21</f>
        <v>716.19600000000003</v>
      </c>
      <c r="Y21" s="21">
        <v>1</v>
      </c>
      <c r="Z21" s="22">
        <v>0.91820000000000002</v>
      </c>
      <c r="AA21" s="58">
        <v>2</v>
      </c>
      <c r="AB21" s="58">
        <v>3</v>
      </c>
      <c r="AC21" s="259"/>
      <c r="AD21" s="265"/>
    </row>
    <row r="22" spans="1:31" ht="14.25" customHeight="1">
      <c r="A22" s="177"/>
      <c r="B22" s="51">
        <v>6</v>
      </c>
      <c r="C22" s="101" t="s">
        <v>45</v>
      </c>
      <c r="D22" s="102" t="s">
        <v>40</v>
      </c>
      <c r="E22" s="111" t="s">
        <v>19</v>
      </c>
      <c r="F22" s="111">
        <v>96.75</v>
      </c>
      <c r="G22" s="196">
        <v>270</v>
      </c>
      <c r="H22" s="85">
        <v>285</v>
      </c>
      <c r="I22" s="85">
        <v>285</v>
      </c>
      <c r="J22" s="84"/>
      <c r="K22" s="115">
        <v>270</v>
      </c>
      <c r="L22" s="83">
        <v>170</v>
      </c>
      <c r="M22" s="83">
        <v>180</v>
      </c>
      <c r="N22" s="85">
        <v>185</v>
      </c>
      <c r="O22" s="85"/>
      <c r="P22" s="115">
        <v>180</v>
      </c>
      <c r="Q22" s="18">
        <f>P22+K22</f>
        <v>450</v>
      </c>
      <c r="R22" s="196">
        <v>270</v>
      </c>
      <c r="S22" s="103">
        <v>285</v>
      </c>
      <c r="T22" s="85">
        <v>300</v>
      </c>
      <c r="U22" s="84"/>
      <c r="V22" s="215">
        <v>285</v>
      </c>
      <c r="W22" s="203">
        <f>K22+P22+V22</f>
        <v>735</v>
      </c>
      <c r="X22" s="211">
        <f>W22*Y22*Z22</f>
        <v>682.22699999999998</v>
      </c>
      <c r="Y22" s="21">
        <v>1</v>
      </c>
      <c r="Z22" s="22">
        <v>0.92820000000000003</v>
      </c>
      <c r="AA22" s="58">
        <v>1</v>
      </c>
      <c r="AB22" s="58">
        <v>4</v>
      </c>
      <c r="AC22" s="259"/>
      <c r="AD22" s="265"/>
    </row>
    <row r="23" spans="1:31" ht="14.25" hidden="1" customHeight="1" thickBot="1">
      <c r="A23" s="177"/>
      <c r="B23" s="51">
        <v>21</v>
      </c>
      <c r="C23" s="101" t="s">
        <v>25</v>
      </c>
      <c r="D23" s="163" t="s">
        <v>20</v>
      </c>
      <c r="E23" s="102" t="s">
        <v>22</v>
      </c>
      <c r="F23" s="102"/>
      <c r="G23" s="198"/>
      <c r="H23" s="84"/>
      <c r="I23" s="84"/>
      <c r="J23" s="84"/>
      <c r="K23" s="115"/>
      <c r="L23" s="84"/>
      <c r="M23" s="84"/>
      <c r="N23" s="84"/>
      <c r="O23" s="84"/>
      <c r="P23" s="115"/>
      <c r="Q23" s="18">
        <f>P23+K23</f>
        <v>0</v>
      </c>
      <c r="R23" s="198"/>
      <c r="S23" s="84"/>
      <c r="T23" s="84"/>
      <c r="U23" s="84"/>
      <c r="V23" s="215"/>
      <c r="W23" s="203">
        <f>K23+P23+V23</f>
        <v>0</v>
      </c>
      <c r="X23" s="211">
        <f>W23*Y23*Z23</f>
        <v>0</v>
      </c>
      <c r="Y23" s="21"/>
      <c r="Z23" s="22"/>
      <c r="AA23" s="58"/>
      <c r="AB23" s="58"/>
      <c r="AC23" s="259"/>
      <c r="AD23" s="265"/>
    </row>
    <row r="24" spans="1:31" ht="14.25" customHeight="1">
      <c r="A24" s="177"/>
      <c r="B24" s="51">
        <v>5</v>
      </c>
      <c r="C24" s="101" t="s">
        <v>43</v>
      </c>
      <c r="D24" s="102" t="s">
        <v>40</v>
      </c>
      <c r="E24" s="102" t="s">
        <v>106</v>
      </c>
      <c r="F24" s="102">
        <v>90.05</v>
      </c>
      <c r="G24" s="196">
        <v>230</v>
      </c>
      <c r="H24" s="83" t="s">
        <v>101</v>
      </c>
      <c r="I24" s="83" t="s">
        <v>102</v>
      </c>
      <c r="J24" s="83" t="s">
        <v>104</v>
      </c>
      <c r="K24" s="115">
        <v>270</v>
      </c>
      <c r="L24" s="83">
        <v>95</v>
      </c>
      <c r="M24" s="83">
        <v>100</v>
      </c>
      <c r="N24" s="83">
        <v>107.5</v>
      </c>
      <c r="O24" s="84"/>
      <c r="P24" s="115">
        <v>107.5</v>
      </c>
      <c r="Q24" s="18">
        <f>P24+K24</f>
        <v>377.5</v>
      </c>
      <c r="R24" s="196">
        <v>210</v>
      </c>
      <c r="S24" s="83">
        <v>230</v>
      </c>
      <c r="T24" s="83" t="s">
        <v>105</v>
      </c>
      <c r="U24" s="84"/>
      <c r="V24" s="215">
        <v>242.5</v>
      </c>
      <c r="W24" s="203">
        <f>K24+P24+V24</f>
        <v>620</v>
      </c>
      <c r="X24" s="211">
        <f>W24*Y24*Z24</f>
        <v>805.04520000000002</v>
      </c>
      <c r="Y24" s="21">
        <v>1.34</v>
      </c>
      <c r="Z24" s="22">
        <v>0.96899999999999997</v>
      </c>
      <c r="AA24" s="58">
        <v>1</v>
      </c>
      <c r="AB24" s="58">
        <v>5</v>
      </c>
      <c r="AC24" s="259"/>
      <c r="AD24" s="265"/>
    </row>
    <row r="25" spans="1:31" s="185" customFormat="1" ht="14.25" customHeight="1" thickBot="1">
      <c r="A25" s="178"/>
      <c r="B25" s="49">
        <v>4</v>
      </c>
      <c r="C25" s="125" t="s">
        <v>51</v>
      </c>
      <c r="D25" s="113" t="s">
        <v>17</v>
      </c>
      <c r="E25" s="117" t="s">
        <v>18</v>
      </c>
      <c r="F25" s="117">
        <v>95.5</v>
      </c>
      <c r="G25" s="199">
        <v>280</v>
      </c>
      <c r="H25" s="92">
        <v>300</v>
      </c>
      <c r="I25" s="91">
        <v>300</v>
      </c>
      <c r="J25" s="93"/>
      <c r="K25" s="95">
        <v>300</v>
      </c>
      <c r="L25" s="91">
        <v>180</v>
      </c>
      <c r="M25" s="91">
        <v>190</v>
      </c>
      <c r="N25" s="91">
        <v>200</v>
      </c>
      <c r="O25" s="93"/>
      <c r="P25" s="95">
        <v>200</v>
      </c>
      <c r="Q25" s="94">
        <f>P25+K25</f>
        <v>500</v>
      </c>
      <c r="R25" s="195">
        <v>270</v>
      </c>
      <c r="S25" s="92">
        <v>292.5</v>
      </c>
      <c r="T25" s="92">
        <v>292.5</v>
      </c>
      <c r="U25" s="93"/>
      <c r="V25" s="214">
        <v>270</v>
      </c>
      <c r="W25" s="222">
        <f>K25+P25+V25</f>
        <v>770</v>
      </c>
      <c r="X25" s="210">
        <f>W25*Y25*Z25</f>
        <v>719.18000000000006</v>
      </c>
      <c r="Y25" s="114">
        <v>1</v>
      </c>
      <c r="Z25" s="50">
        <v>0.93400000000000005</v>
      </c>
      <c r="AA25" s="98">
        <v>3</v>
      </c>
      <c r="AB25" s="98">
        <v>6</v>
      </c>
      <c r="AC25" s="259"/>
      <c r="AD25" s="264"/>
    </row>
    <row r="26" spans="1:31" ht="14.25" hidden="1" customHeight="1" thickBot="1">
      <c r="A26" s="62"/>
      <c r="B26" s="51">
        <v>24</v>
      </c>
      <c r="C26" s="101" t="s">
        <v>42</v>
      </c>
      <c r="D26" s="102" t="s">
        <v>40</v>
      </c>
      <c r="E26" s="102" t="s">
        <v>18</v>
      </c>
      <c r="F26" s="102"/>
      <c r="G26" s="198"/>
      <c r="H26" s="84"/>
      <c r="I26" s="84"/>
      <c r="J26" s="84"/>
      <c r="K26" s="115"/>
      <c r="L26" s="84"/>
      <c r="M26" s="84"/>
      <c r="N26" s="84"/>
      <c r="O26" s="84"/>
      <c r="P26" s="115"/>
      <c r="Q26" s="18">
        <f>P26+K26</f>
        <v>0</v>
      </c>
      <c r="R26" s="198"/>
      <c r="S26" s="84"/>
      <c r="T26" s="84"/>
      <c r="U26" s="84"/>
      <c r="V26" s="215"/>
      <c r="W26" s="203">
        <f>K26+P26+V26</f>
        <v>0</v>
      </c>
      <c r="X26" s="211">
        <f>W26*Y26*Z26</f>
        <v>0</v>
      </c>
      <c r="Y26" s="21"/>
      <c r="Z26" s="22"/>
      <c r="AA26" s="58"/>
      <c r="AB26" s="58"/>
      <c r="AC26" s="259"/>
      <c r="AD26" s="265"/>
    </row>
    <row r="27" spans="1:31" s="186" customFormat="1" ht="14.25" customHeight="1">
      <c r="A27" s="179">
        <v>110</v>
      </c>
      <c r="B27" s="48">
        <v>5</v>
      </c>
      <c r="C27" s="161" t="s">
        <v>24</v>
      </c>
      <c r="D27" s="100" t="s">
        <v>20</v>
      </c>
      <c r="E27" s="105" t="s">
        <v>18</v>
      </c>
      <c r="F27" s="105">
        <v>109.3</v>
      </c>
      <c r="G27" s="200">
        <v>310</v>
      </c>
      <c r="H27" s="70">
        <v>310</v>
      </c>
      <c r="I27" s="70">
        <v>330</v>
      </c>
      <c r="J27" s="72"/>
      <c r="K27" s="75">
        <v>330</v>
      </c>
      <c r="L27" s="70">
        <v>210</v>
      </c>
      <c r="M27" s="74">
        <v>220</v>
      </c>
      <c r="N27" s="74">
        <v>220</v>
      </c>
      <c r="O27" s="72"/>
      <c r="P27" s="75">
        <v>210</v>
      </c>
      <c r="Q27" s="73">
        <f>P27+K27</f>
        <v>540</v>
      </c>
      <c r="R27" s="200">
        <v>250</v>
      </c>
      <c r="S27" s="71">
        <v>270</v>
      </c>
      <c r="T27" s="74">
        <v>280</v>
      </c>
      <c r="U27" s="72"/>
      <c r="V27" s="213">
        <v>270</v>
      </c>
      <c r="W27" s="221">
        <f>K27+P27+V27</f>
        <v>810</v>
      </c>
      <c r="X27" s="209">
        <f>W27*Y27*Z27</f>
        <v>718.30799999999999</v>
      </c>
      <c r="Y27" s="77">
        <v>1</v>
      </c>
      <c r="Z27" s="78">
        <v>0.88680000000000003</v>
      </c>
      <c r="AA27" s="79">
        <v>4</v>
      </c>
      <c r="AB27" s="79">
        <v>7</v>
      </c>
      <c r="AC27" s="259"/>
      <c r="AD27" s="263"/>
    </row>
    <row r="28" spans="1:31" s="64" customFormat="1" ht="14.25" customHeight="1">
      <c r="A28" s="180"/>
      <c r="B28" s="51">
        <v>0</v>
      </c>
      <c r="C28" s="101" t="s">
        <v>31</v>
      </c>
      <c r="D28" s="163" t="s">
        <v>27</v>
      </c>
      <c r="E28" s="102" t="s">
        <v>18</v>
      </c>
      <c r="F28" s="102">
        <v>108.25</v>
      </c>
      <c r="G28" s="196">
        <v>320</v>
      </c>
      <c r="H28" s="83">
        <v>335</v>
      </c>
      <c r="I28" s="85">
        <v>342.5</v>
      </c>
      <c r="J28" s="84"/>
      <c r="K28" s="115">
        <v>335</v>
      </c>
      <c r="L28" s="85">
        <v>220</v>
      </c>
      <c r="M28" s="85">
        <v>220</v>
      </c>
      <c r="N28" s="83">
        <v>220</v>
      </c>
      <c r="O28" s="84"/>
      <c r="P28" s="115">
        <v>220</v>
      </c>
      <c r="Q28" s="18">
        <f>P28+K28</f>
        <v>555</v>
      </c>
      <c r="R28" s="197">
        <v>250</v>
      </c>
      <c r="S28" s="83">
        <v>260</v>
      </c>
      <c r="T28" s="83">
        <v>270</v>
      </c>
      <c r="U28" s="84"/>
      <c r="V28" s="215">
        <v>270</v>
      </c>
      <c r="W28" s="203">
        <f>K28+P28+V28</f>
        <v>825</v>
      </c>
      <c r="X28" s="211">
        <f>W28*Y28*Z28</f>
        <v>733.59</v>
      </c>
      <c r="Y28" s="21">
        <v>1</v>
      </c>
      <c r="Z28" s="22">
        <v>0.88919999999999999</v>
      </c>
      <c r="AA28" s="58">
        <v>2</v>
      </c>
      <c r="AB28" s="58">
        <v>8</v>
      </c>
      <c r="AC28" s="259"/>
      <c r="AD28" s="265"/>
      <c r="AE28" s="1"/>
    </row>
    <row r="29" spans="1:31" ht="14.25" hidden="1" customHeight="1" thickBot="1">
      <c r="A29" s="180"/>
      <c r="B29" s="51">
        <v>27</v>
      </c>
      <c r="C29" s="107" t="s">
        <v>68</v>
      </c>
      <c r="D29" s="111" t="s">
        <v>69</v>
      </c>
      <c r="E29" s="102" t="s">
        <v>18</v>
      </c>
      <c r="F29" s="102"/>
      <c r="G29" s="198"/>
      <c r="H29" s="84"/>
      <c r="I29" s="84"/>
      <c r="J29" s="84"/>
      <c r="K29" s="115"/>
      <c r="L29" s="84"/>
      <c r="M29" s="84"/>
      <c r="N29" s="84"/>
      <c r="O29" s="84"/>
      <c r="P29" s="115"/>
      <c r="Q29" s="18">
        <f>P29+K29</f>
        <v>0</v>
      </c>
      <c r="R29" s="198"/>
      <c r="S29" s="84"/>
      <c r="T29" s="84"/>
      <c r="U29" s="84"/>
      <c r="V29" s="215"/>
      <c r="W29" s="203">
        <f>K29+P29+V29</f>
        <v>0</v>
      </c>
      <c r="X29" s="211">
        <f>W29*Y29*Z29</f>
        <v>0</v>
      </c>
      <c r="Y29" s="21"/>
      <c r="Z29" s="22"/>
      <c r="AA29" s="58"/>
      <c r="AB29" s="58"/>
      <c r="AC29" s="259"/>
      <c r="AD29" s="265"/>
    </row>
    <row r="30" spans="1:31" ht="14.25" hidden="1" customHeight="1" thickBot="1">
      <c r="A30" s="180"/>
      <c r="B30" s="63">
        <v>26</v>
      </c>
      <c r="C30" s="118" t="s">
        <v>62</v>
      </c>
      <c r="D30" s="119" t="s">
        <v>63</v>
      </c>
      <c r="E30" s="119" t="s">
        <v>18</v>
      </c>
      <c r="F30" s="119"/>
      <c r="G30" s="201">
        <v>300</v>
      </c>
      <c r="H30" s="106"/>
      <c r="I30" s="106"/>
      <c r="J30" s="106"/>
      <c r="K30" s="120"/>
      <c r="L30" s="106">
        <v>230</v>
      </c>
      <c r="M30" s="106"/>
      <c r="N30" s="106"/>
      <c r="O30" s="106"/>
      <c r="P30" s="120"/>
      <c r="Q30" s="18">
        <f>P30+K30</f>
        <v>0</v>
      </c>
      <c r="R30" s="201">
        <v>310</v>
      </c>
      <c r="S30" s="106"/>
      <c r="T30" s="106"/>
      <c r="U30" s="106"/>
      <c r="V30" s="201"/>
      <c r="W30" s="201">
        <f>K30+P30+V30</f>
        <v>0</v>
      </c>
      <c r="X30" s="120">
        <f>W30*Y30*Z30</f>
        <v>0</v>
      </c>
      <c r="Y30" s="121">
        <v>1</v>
      </c>
      <c r="Z30" s="106">
        <v>0.91500000000000004</v>
      </c>
      <c r="AA30" s="58"/>
      <c r="AB30" s="58"/>
      <c r="AC30" s="259"/>
      <c r="AD30" s="265"/>
    </row>
    <row r="31" spans="1:31" ht="14.25" hidden="1" customHeight="1" thickBot="1">
      <c r="A31" s="180"/>
      <c r="B31" s="63"/>
      <c r="C31" s="118"/>
      <c r="D31" s="119"/>
      <c r="E31" s="119"/>
      <c r="F31" s="119"/>
      <c r="G31" s="201"/>
      <c r="H31" s="106"/>
      <c r="I31" s="106"/>
      <c r="J31" s="106"/>
      <c r="K31" s="120"/>
      <c r="L31" s="106"/>
      <c r="M31" s="106"/>
      <c r="N31" s="106"/>
      <c r="O31" s="106"/>
      <c r="P31" s="120"/>
      <c r="Q31" s="18">
        <f>P31+K31</f>
        <v>0</v>
      </c>
      <c r="R31" s="201"/>
      <c r="S31" s="106"/>
      <c r="T31" s="106"/>
      <c r="U31" s="106"/>
      <c r="V31" s="201"/>
      <c r="W31" s="201"/>
      <c r="X31" s="120"/>
      <c r="Y31" s="121"/>
      <c r="Z31" s="106"/>
      <c r="AA31" s="58"/>
      <c r="AB31" s="58"/>
      <c r="AC31" s="259"/>
      <c r="AD31" s="265"/>
    </row>
    <row r="32" spans="1:31" ht="14.25" customHeight="1">
      <c r="A32" s="180"/>
      <c r="B32" s="51">
        <v>2</v>
      </c>
      <c r="C32" s="109" t="s">
        <v>35</v>
      </c>
      <c r="D32" s="110" t="s">
        <v>34</v>
      </c>
      <c r="E32" s="102" t="s">
        <v>18</v>
      </c>
      <c r="F32" s="102">
        <v>107.65</v>
      </c>
      <c r="G32" s="196">
        <v>350</v>
      </c>
      <c r="H32" s="83">
        <v>370</v>
      </c>
      <c r="I32" s="85">
        <v>380</v>
      </c>
      <c r="J32" s="84"/>
      <c r="K32" s="115">
        <v>370</v>
      </c>
      <c r="L32" s="83">
        <v>300</v>
      </c>
      <c r="M32" s="83">
        <v>315</v>
      </c>
      <c r="N32" s="85">
        <v>322.5</v>
      </c>
      <c r="O32" s="84"/>
      <c r="P32" s="115">
        <v>315</v>
      </c>
      <c r="Q32" s="18">
        <f>P32+K32</f>
        <v>685</v>
      </c>
      <c r="R32" s="196">
        <v>280</v>
      </c>
      <c r="S32" s="83">
        <v>300</v>
      </c>
      <c r="T32" s="85">
        <v>315</v>
      </c>
      <c r="U32" s="84"/>
      <c r="V32" s="215">
        <v>300</v>
      </c>
      <c r="W32" s="203">
        <f>K32+P32+V32</f>
        <v>985</v>
      </c>
      <c r="X32" s="211">
        <f>W32*Y32*Z32</f>
        <v>877.24099999999999</v>
      </c>
      <c r="Y32" s="21">
        <v>1</v>
      </c>
      <c r="Z32" s="22">
        <v>0.89059999999999995</v>
      </c>
      <c r="AA32" s="58">
        <v>1</v>
      </c>
      <c r="AB32" s="58">
        <v>9</v>
      </c>
      <c r="AC32" s="259"/>
      <c r="AD32" s="265" t="s">
        <v>124</v>
      </c>
    </row>
    <row r="33" spans="1:30" ht="14.25" customHeight="1" thickBot="1">
      <c r="A33" s="181"/>
      <c r="B33" s="51">
        <v>1</v>
      </c>
      <c r="C33" s="101" t="s">
        <v>61</v>
      </c>
      <c r="D33" s="102" t="s">
        <v>60</v>
      </c>
      <c r="E33" s="102" t="s">
        <v>18</v>
      </c>
      <c r="F33" s="102">
        <v>109.35</v>
      </c>
      <c r="G33" s="196">
        <v>300</v>
      </c>
      <c r="H33" s="85">
        <v>315</v>
      </c>
      <c r="I33" s="171" t="s">
        <v>103</v>
      </c>
      <c r="J33" s="84"/>
      <c r="K33" s="115">
        <v>300</v>
      </c>
      <c r="L33" s="83">
        <v>200</v>
      </c>
      <c r="M33" s="85">
        <v>210</v>
      </c>
      <c r="N33" s="85">
        <v>210</v>
      </c>
      <c r="O33" s="84"/>
      <c r="P33" s="115">
        <v>210</v>
      </c>
      <c r="Q33" s="18">
        <f>P33+K33</f>
        <v>510</v>
      </c>
      <c r="R33" s="196">
        <v>290</v>
      </c>
      <c r="S33" s="83">
        <v>305</v>
      </c>
      <c r="T33" s="83">
        <v>315</v>
      </c>
      <c r="U33" s="84"/>
      <c r="V33" s="215">
        <v>315</v>
      </c>
      <c r="W33" s="203">
        <f>K33+P33+V33</f>
        <v>825</v>
      </c>
      <c r="X33" s="211">
        <f>W33*Y33*Z33</f>
        <v>731.61</v>
      </c>
      <c r="Y33" s="21">
        <v>1</v>
      </c>
      <c r="Z33" s="22">
        <v>0.88680000000000003</v>
      </c>
      <c r="AA33" s="58">
        <v>3</v>
      </c>
      <c r="AB33" s="58">
        <v>10</v>
      </c>
      <c r="AC33" s="259"/>
      <c r="AD33" s="265"/>
    </row>
    <row r="34" spans="1:30" s="186" customFormat="1" ht="14.25" customHeight="1">
      <c r="A34" s="179">
        <v>125</v>
      </c>
      <c r="B34" s="48">
        <v>2</v>
      </c>
      <c r="C34" s="112" t="s">
        <v>70</v>
      </c>
      <c r="D34" s="100" t="s">
        <v>67</v>
      </c>
      <c r="E34" s="69" t="s">
        <v>18</v>
      </c>
      <c r="F34" s="69">
        <v>124.1</v>
      </c>
      <c r="G34" s="194">
        <v>360</v>
      </c>
      <c r="H34" s="74">
        <v>380</v>
      </c>
      <c r="I34" s="70">
        <v>380</v>
      </c>
      <c r="J34" s="72"/>
      <c r="K34" s="75">
        <v>380</v>
      </c>
      <c r="L34" s="70">
        <v>180</v>
      </c>
      <c r="M34" s="70">
        <v>335</v>
      </c>
      <c r="N34" s="70">
        <v>345</v>
      </c>
      <c r="O34" s="72"/>
      <c r="P34" s="75">
        <v>345</v>
      </c>
      <c r="Q34" s="73">
        <f>P34+K34</f>
        <v>725</v>
      </c>
      <c r="R34" s="194">
        <v>260</v>
      </c>
      <c r="S34" s="70">
        <v>280</v>
      </c>
      <c r="T34" s="70">
        <v>300</v>
      </c>
      <c r="U34" s="72"/>
      <c r="V34" s="213">
        <v>300</v>
      </c>
      <c r="W34" s="221">
        <f>K34+P34+V34</f>
        <v>1025</v>
      </c>
      <c r="X34" s="209">
        <f>W34*Y34*Z34</f>
        <v>880.47500000000002</v>
      </c>
      <c r="Y34" s="77">
        <v>1</v>
      </c>
      <c r="Z34" s="78">
        <v>0.85899999999999999</v>
      </c>
      <c r="AA34" s="79">
        <v>1</v>
      </c>
      <c r="AB34" s="79">
        <v>11</v>
      </c>
      <c r="AC34" s="259"/>
      <c r="AD34" s="263" t="s">
        <v>112</v>
      </c>
    </row>
    <row r="35" spans="1:30" ht="14.25" customHeight="1">
      <c r="A35" s="180"/>
      <c r="B35" s="52">
        <v>3</v>
      </c>
      <c r="C35" s="109" t="s">
        <v>32</v>
      </c>
      <c r="D35" s="110" t="s">
        <v>34</v>
      </c>
      <c r="E35" s="111" t="s">
        <v>33</v>
      </c>
      <c r="F35" s="111">
        <v>119.2</v>
      </c>
      <c r="G35" s="196">
        <v>380</v>
      </c>
      <c r="H35" s="85">
        <v>390</v>
      </c>
      <c r="I35" s="106" t="s">
        <v>103</v>
      </c>
      <c r="J35" s="84"/>
      <c r="K35" s="115">
        <v>380</v>
      </c>
      <c r="L35" s="83">
        <v>190</v>
      </c>
      <c r="M35" s="83">
        <v>195</v>
      </c>
      <c r="N35" s="83">
        <v>200</v>
      </c>
      <c r="O35" s="84"/>
      <c r="P35" s="115">
        <v>220</v>
      </c>
      <c r="Q35" s="18">
        <f>P35+K35</f>
        <v>600</v>
      </c>
      <c r="R35" s="196">
        <v>300</v>
      </c>
      <c r="S35" s="83">
        <v>320</v>
      </c>
      <c r="T35" s="85">
        <v>330</v>
      </c>
      <c r="U35" s="84"/>
      <c r="V35" s="215">
        <v>320</v>
      </c>
      <c r="W35" s="203">
        <f>K35+P35+V35</f>
        <v>920</v>
      </c>
      <c r="X35" s="211">
        <f>W35*Y35*Z35</f>
        <v>942.44505599999991</v>
      </c>
      <c r="Y35" s="21">
        <v>1.1839999999999999</v>
      </c>
      <c r="Z35" s="22">
        <v>0.86519999999999997</v>
      </c>
      <c r="AA35" s="58">
        <v>1</v>
      </c>
      <c r="AB35" s="58">
        <v>12</v>
      </c>
      <c r="AC35" s="259"/>
      <c r="AD35" s="265" t="s">
        <v>125</v>
      </c>
    </row>
    <row r="36" spans="1:30" ht="14.25" customHeight="1">
      <c r="A36" s="180"/>
      <c r="B36" s="51">
        <v>9</v>
      </c>
      <c r="C36" s="101" t="s">
        <v>44</v>
      </c>
      <c r="D36" s="102" t="s">
        <v>40</v>
      </c>
      <c r="E36" s="102" t="s">
        <v>18</v>
      </c>
      <c r="F36" s="102">
        <v>110.8</v>
      </c>
      <c r="G36" s="196">
        <v>290</v>
      </c>
      <c r="H36" s="83">
        <v>305</v>
      </c>
      <c r="I36" s="85">
        <v>315</v>
      </c>
      <c r="J36" s="84"/>
      <c r="K36" s="115">
        <v>305</v>
      </c>
      <c r="L36" s="83">
        <v>210</v>
      </c>
      <c r="M36" s="103">
        <v>220</v>
      </c>
      <c r="N36" s="83">
        <v>225</v>
      </c>
      <c r="O36" s="84"/>
      <c r="P36" s="115">
        <v>225</v>
      </c>
      <c r="Q36" s="18">
        <f>P36+K36</f>
        <v>530</v>
      </c>
      <c r="R36" s="196">
        <v>270</v>
      </c>
      <c r="S36" s="83">
        <v>290</v>
      </c>
      <c r="T36" s="85">
        <v>300</v>
      </c>
      <c r="U36" s="84"/>
      <c r="V36" s="215">
        <v>290</v>
      </c>
      <c r="W36" s="203">
        <f>K36+P36+V36</f>
        <v>820</v>
      </c>
      <c r="X36" s="211">
        <f>W36*Y36*Z36</f>
        <v>723.89600000000007</v>
      </c>
      <c r="Y36" s="21">
        <v>1</v>
      </c>
      <c r="Z36" s="22">
        <v>0.88280000000000003</v>
      </c>
      <c r="AA36" s="58">
        <v>2</v>
      </c>
      <c r="AB36" s="58">
        <v>13</v>
      </c>
      <c r="AC36" s="259"/>
      <c r="AD36" s="265"/>
    </row>
    <row r="37" spans="1:30" ht="14.25" hidden="1" customHeight="1" thickBot="1">
      <c r="A37" s="180"/>
      <c r="B37" s="51">
        <v>32</v>
      </c>
      <c r="C37" s="101" t="s">
        <v>37</v>
      </c>
      <c r="D37" s="102" t="s">
        <v>40</v>
      </c>
      <c r="E37" s="102" t="s">
        <v>18</v>
      </c>
      <c r="F37" s="102"/>
      <c r="G37" s="198"/>
      <c r="H37" s="84"/>
      <c r="I37" s="84"/>
      <c r="J37" s="84"/>
      <c r="K37" s="115"/>
      <c r="L37" s="84"/>
      <c r="M37" s="84"/>
      <c r="N37" s="84"/>
      <c r="O37" s="84"/>
      <c r="P37" s="115"/>
      <c r="Q37" s="18">
        <f>P37+K37</f>
        <v>0</v>
      </c>
      <c r="R37" s="198"/>
      <c r="S37" s="84"/>
      <c r="T37" s="84"/>
      <c r="U37" s="84"/>
      <c r="V37" s="215"/>
      <c r="W37" s="203">
        <f>K37+P37+V37</f>
        <v>0</v>
      </c>
      <c r="X37" s="211">
        <f>W37*Y37*Z37</f>
        <v>0</v>
      </c>
      <c r="Y37" s="21"/>
      <c r="Z37" s="22"/>
      <c r="AA37" s="58"/>
      <c r="AB37" s="58"/>
      <c r="AC37" s="259"/>
      <c r="AD37" s="265"/>
    </row>
    <row r="38" spans="1:30" s="185" customFormat="1" ht="14.25" customHeight="1" thickBot="1">
      <c r="A38" s="181"/>
      <c r="B38" s="49">
        <v>2</v>
      </c>
      <c r="C38" s="125" t="s">
        <v>52</v>
      </c>
      <c r="D38" s="170" t="s">
        <v>17</v>
      </c>
      <c r="E38" s="170" t="s">
        <v>19</v>
      </c>
      <c r="F38" s="170">
        <v>113.75</v>
      </c>
      <c r="G38" s="195">
        <v>360</v>
      </c>
      <c r="H38" s="162">
        <v>390</v>
      </c>
      <c r="I38" s="91">
        <v>400</v>
      </c>
      <c r="J38" s="93"/>
      <c r="K38" s="95">
        <v>400</v>
      </c>
      <c r="L38" s="92">
        <v>205</v>
      </c>
      <c r="M38" s="162">
        <v>205</v>
      </c>
      <c r="N38" s="91">
        <v>220</v>
      </c>
      <c r="O38" s="93"/>
      <c r="P38" s="95">
        <v>220</v>
      </c>
      <c r="Q38" s="94">
        <f>P38+K38</f>
        <v>620</v>
      </c>
      <c r="R38" s="195">
        <v>280</v>
      </c>
      <c r="S38" s="91">
        <v>300</v>
      </c>
      <c r="T38" s="124" t="s">
        <v>103</v>
      </c>
      <c r="U38" s="93"/>
      <c r="V38" s="214">
        <v>300</v>
      </c>
      <c r="W38" s="222">
        <f>K38+P38+V38</f>
        <v>920</v>
      </c>
      <c r="X38" s="210">
        <f>W38*Y38*Z38</f>
        <v>813.23584000000005</v>
      </c>
      <c r="Y38" s="114">
        <v>1.01</v>
      </c>
      <c r="Z38" s="50">
        <v>0.87519999999999998</v>
      </c>
      <c r="AA38" s="98">
        <v>1</v>
      </c>
      <c r="AB38" s="98">
        <v>14</v>
      </c>
      <c r="AC38" s="259"/>
      <c r="AD38" s="264" t="s">
        <v>114</v>
      </c>
    </row>
    <row r="39" spans="1:30" ht="17.25" customHeight="1" thickBot="1">
      <c r="A39" s="246">
        <v>140</v>
      </c>
      <c r="B39" s="49">
        <v>7</v>
      </c>
      <c r="C39" s="168" t="s">
        <v>71</v>
      </c>
      <c r="D39" s="170" t="s">
        <v>67</v>
      </c>
      <c r="E39" s="170" t="s">
        <v>18</v>
      </c>
      <c r="F39" s="170">
        <v>132.80000000000001</v>
      </c>
      <c r="G39" s="195">
        <v>430</v>
      </c>
      <c r="H39" s="92">
        <v>450</v>
      </c>
      <c r="I39" s="92">
        <v>450</v>
      </c>
      <c r="J39" s="93"/>
      <c r="K39" s="95">
        <v>430</v>
      </c>
      <c r="L39" s="91">
        <v>330</v>
      </c>
      <c r="M39" s="92">
        <v>345</v>
      </c>
      <c r="N39" s="92">
        <v>355</v>
      </c>
      <c r="O39" s="93"/>
      <c r="P39" s="95">
        <v>330</v>
      </c>
      <c r="Q39" s="94">
        <f>P39+K39</f>
        <v>760</v>
      </c>
      <c r="R39" s="195">
        <v>310</v>
      </c>
      <c r="S39" s="91">
        <v>325</v>
      </c>
      <c r="T39" s="92">
        <v>340</v>
      </c>
      <c r="U39" s="93"/>
      <c r="V39" s="214">
        <v>325</v>
      </c>
      <c r="W39" s="222">
        <f>K39+P39+V39</f>
        <v>1085</v>
      </c>
      <c r="X39" s="210">
        <f>W39*Y39*Z39</f>
        <v>920.07999999999993</v>
      </c>
      <c r="Y39" s="114">
        <v>1</v>
      </c>
      <c r="Z39" s="50">
        <v>0.84799999999999998</v>
      </c>
      <c r="AA39" s="98">
        <v>1</v>
      </c>
      <c r="AB39" s="98">
        <v>15</v>
      </c>
      <c r="AC39" s="260"/>
      <c r="AD39" s="265" t="s">
        <v>111</v>
      </c>
    </row>
    <row r="40" spans="1:30" ht="14.25" hidden="1" customHeight="1" thickBot="1">
      <c r="A40" s="172"/>
      <c r="B40" s="51"/>
      <c r="C40" s="165"/>
      <c r="D40" s="42"/>
      <c r="E40" s="22"/>
      <c r="F40" s="43"/>
      <c r="G40" s="202"/>
      <c r="H40" s="17"/>
      <c r="I40" s="17"/>
      <c r="J40" s="17"/>
      <c r="K40" s="65"/>
      <c r="L40" s="17"/>
      <c r="M40" s="17"/>
      <c r="N40" s="17"/>
      <c r="O40" s="17"/>
      <c r="P40" s="65"/>
      <c r="Q40" s="19">
        <f>P40+K40</f>
        <v>0</v>
      </c>
      <c r="R40" s="202"/>
      <c r="S40" s="17"/>
      <c r="T40" s="17"/>
      <c r="U40" s="17"/>
      <c r="V40" s="216"/>
      <c r="W40" s="203">
        <f t="shared" ref="W40" si="0">K40+P40+V40</f>
        <v>0</v>
      </c>
      <c r="X40" s="210">
        <f t="shared" ref="X40" si="1">W40*Y40*Z40</f>
        <v>0</v>
      </c>
      <c r="Y40" s="21"/>
      <c r="Z40" s="22"/>
      <c r="AA40" s="58"/>
    </row>
    <row r="41" spans="1:30" ht="14.25" customHeight="1">
      <c r="A41" s="31"/>
      <c r="B41" s="1"/>
      <c r="C41" s="189"/>
      <c r="D41" s="1"/>
      <c r="E41" s="1"/>
      <c r="F41" s="1"/>
      <c r="G41" s="189"/>
      <c r="H41" s="1"/>
      <c r="I41" s="1"/>
      <c r="J41" s="1"/>
      <c r="K41" s="206"/>
      <c r="L41" s="1"/>
      <c r="M41" s="1"/>
      <c r="N41" s="1"/>
      <c r="O41" s="1"/>
      <c r="P41" s="206"/>
      <c r="Q41" s="1"/>
      <c r="R41" s="189"/>
      <c r="S41" s="1"/>
      <c r="T41" s="1"/>
      <c r="U41" s="1"/>
      <c r="V41" s="189"/>
      <c r="W41" s="189"/>
      <c r="X41" s="206"/>
      <c r="Y41" s="1"/>
      <c r="Z41" s="1"/>
    </row>
    <row r="42" spans="1:30" ht="14.25" customHeight="1" thickBot="1">
      <c r="A42" s="31"/>
      <c r="B42" s="12"/>
      <c r="C42" s="165"/>
      <c r="D42" s="42"/>
      <c r="E42" s="22"/>
      <c r="F42" s="43"/>
      <c r="G42" s="203"/>
      <c r="H42" s="18"/>
      <c r="I42" s="18"/>
      <c r="J42" s="18"/>
      <c r="K42" s="115"/>
      <c r="L42" s="18"/>
      <c r="M42" s="18"/>
      <c r="N42" s="18"/>
      <c r="O42" s="18"/>
      <c r="P42" s="115"/>
      <c r="Q42" s="18"/>
      <c r="R42" s="203"/>
      <c r="S42" s="18"/>
      <c r="T42" s="18"/>
      <c r="U42" s="18"/>
      <c r="V42" s="203"/>
      <c r="W42" s="203"/>
      <c r="X42" s="223"/>
      <c r="Y42" s="32"/>
      <c r="Z42" s="33"/>
      <c r="AA42" s="29"/>
    </row>
    <row r="43" spans="1:30" ht="14.25" customHeight="1">
      <c r="A43" s="31"/>
      <c r="B43" s="12"/>
      <c r="C43" s="248" t="s">
        <v>115</v>
      </c>
      <c r="D43" s="249"/>
      <c r="E43" s="22"/>
      <c r="F43" s="43"/>
      <c r="G43" s="203"/>
      <c r="H43" s="18"/>
      <c r="I43" s="18"/>
      <c r="J43" s="18"/>
      <c r="K43" s="115"/>
      <c r="L43" s="18"/>
      <c r="M43" s="18"/>
      <c r="N43" s="18"/>
      <c r="O43" s="18"/>
      <c r="P43" s="115"/>
      <c r="Q43" s="18"/>
      <c r="R43" s="203"/>
      <c r="S43" s="18"/>
      <c r="T43" s="18"/>
      <c r="U43" s="18"/>
      <c r="V43" s="203"/>
      <c r="W43" s="203"/>
      <c r="X43" s="223"/>
      <c r="Y43" s="32"/>
      <c r="Z43" s="33"/>
      <c r="AA43" s="29"/>
    </row>
    <row r="44" spans="1:30" ht="14.25" customHeight="1">
      <c r="A44" s="31"/>
      <c r="B44" s="12"/>
      <c r="C44" s="165" t="s">
        <v>116</v>
      </c>
      <c r="D44" s="250" t="s">
        <v>122</v>
      </c>
      <c r="E44" s="22"/>
      <c r="F44" s="43"/>
      <c r="G44" s="203"/>
      <c r="H44" s="18"/>
      <c r="I44" s="18"/>
      <c r="J44" s="18"/>
      <c r="K44" s="115"/>
      <c r="L44" s="18"/>
      <c r="M44" s="18"/>
      <c r="N44" s="18"/>
      <c r="O44" s="18"/>
      <c r="P44" s="115"/>
      <c r="Q44" s="18"/>
      <c r="R44" s="203"/>
      <c r="S44" s="18"/>
      <c r="T44" s="18"/>
      <c r="U44" s="18"/>
      <c r="V44" s="203"/>
      <c r="W44" s="203"/>
      <c r="X44" s="223"/>
      <c r="Y44" s="32"/>
      <c r="Z44" s="33"/>
      <c r="AA44" s="29"/>
    </row>
    <row r="45" spans="1:30" ht="14.25" customHeight="1">
      <c r="A45" s="31"/>
      <c r="B45" s="12"/>
      <c r="C45" s="247" t="s">
        <v>117</v>
      </c>
      <c r="D45" s="251" t="s">
        <v>119</v>
      </c>
      <c r="G45" s="203"/>
      <c r="H45" s="18"/>
      <c r="I45" s="18"/>
      <c r="J45" s="18"/>
      <c r="K45" s="115"/>
      <c r="L45" s="18"/>
      <c r="M45" s="18"/>
      <c r="N45" s="18"/>
      <c r="O45" s="18"/>
      <c r="P45" s="115"/>
      <c r="Q45" s="18"/>
      <c r="R45" s="203"/>
      <c r="S45" s="18"/>
      <c r="T45" s="18"/>
      <c r="U45" s="18"/>
      <c r="V45" s="203"/>
      <c r="W45" s="203"/>
      <c r="X45" s="223"/>
      <c r="Y45" s="32"/>
      <c r="Z45" s="33"/>
      <c r="AA45" s="29"/>
    </row>
    <row r="46" spans="1:30" ht="14.25" customHeight="1">
      <c r="A46" s="31"/>
      <c r="B46" s="12"/>
      <c r="C46" s="165" t="s">
        <v>118</v>
      </c>
      <c r="D46" s="250" t="s">
        <v>123</v>
      </c>
      <c r="E46" s="22"/>
      <c r="F46" s="43"/>
      <c r="G46" s="203"/>
      <c r="H46" s="18"/>
      <c r="I46" s="18"/>
      <c r="J46" s="18"/>
      <c r="K46" s="115"/>
      <c r="L46" s="18"/>
      <c r="M46" s="18"/>
      <c r="N46" s="18"/>
      <c r="O46" s="18"/>
      <c r="P46" s="115"/>
      <c r="Q46" s="18"/>
      <c r="R46" s="203"/>
      <c r="S46" s="18"/>
      <c r="T46" s="18"/>
      <c r="U46" s="18"/>
      <c r="V46" s="203"/>
      <c r="W46" s="203"/>
      <c r="X46" s="223"/>
      <c r="Y46" s="32"/>
      <c r="Z46" s="33"/>
      <c r="AA46" s="29"/>
    </row>
    <row r="47" spans="1:30" ht="14.25" customHeight="1" thickBot="1">
      <c r="A47" s="31"/>
      <c r="B47" s="12"/>
      <c r="C47" s="252"/>
      <c r="D47" s="253"/>
      <c r="E47" s="22"/>
      <c r="F47" s="43"/>
      <c r="G47" s="203"/>
      <c r="H47" s="18"/>
      <c r="I47" s="18"/>
      <c r="J47" s="18"/>
      <c r="K47" s="115"/>
      <c r="L47" s="18"/>
      <c r="M47" s="18"/>
      <c r="N47" s="18"/>
      <c r="O47" s="18"/>
      <c r="P47" s="115"/>
      <c r="Q47" s="18"/>
      <c r="R47" s="203"/>
      <c r="S47" s="18"/>
      <c r="T47" s="18"/>
      <c r="U47" s="18"/>
      <c r="V47" s="203"/>
      <c r="W47" s="203"/>
      <c r="X47" s="223"/>
      <c r="Y47" s="32"/>
      <c r="Z47" s="33"/>
      <c r="AA47" s="29"/>
    </row>
    <row r="48" spans="1:30" ht="14.25" customHeight="1">
      <c r="A48" s="31"/>
      <c r="B48" s="12"/>
      <c r="C48" s="165"/>
      <c r="D48" s="42"/>
      <c r="E48" s="22"/>
      <c r="F48" s="43"/>
      <c r="G48" s="203"/>
      <c r="H48" s="18"/>
      <c r="I48" s="18"/>
      <c r="J48" s="18"/>
      <c r="K48" s="115"/>
      <c r="L48" s="18"/>
      <c r="M48" s="18"/>
      <c r="N48" s="18"/>
      <c r="O48" s="18"/>
      <c r="P48" s="115"/>
      <c r="Q48" s="18"/>
      <c r="R48" s="203"/>
      <c r="S48" s="18"/>
      <c r="T48" s="18"/>
      <c r="U48" s="18"/>
      <c r="V48" s="203"/>
      <c r="W48" s="203"/>
      <c r="X48" s="223"/>
      <c r="Y48" s="32"/>
      <c r="Z48" s="33"/>
      <c r="AA48" s="29"/>
    </row>
    <row r="49" spans="1:27" ht="14.25" customHeight="1">
      <c r="A49" s="31"/>
      <c r="B49" s="12"/>
      <c r="C49" s="165"/>
      <c r="D49" s="42"/>
      <c r="E49" s="22"/>
      <c r="F49" s="43"/>
      <c r="G49" s="203"/>
      <c r="H49" s="18"/>
      <c r="I49" s="18"/>
      <c r="J49" s="18"/>
      <c r="K49" s="115"/>
      <c r="L49" s="18"/>
      <c r="M49" s="18"/>
      <c r="N49" s="18"/>
      <c r="O49" s="18"/>
      <c r="P49" s="115"/>
      <c r="Q49" s="18"/>
      <c r="R49" s="203"/>
      <c r="S49" s="18"/>
      <c r="T49" s="18"/>
      <c r="U49" s="18"/>
      <c r="V49" s="203"/>
      <c r="W49" s="203"/>
      <c r="X49" s="223"/>
      <c r="Y49" s="32"/>
      <c r="Z49" s="33"/>
      <c r="AA49" s="29"/>
    </row>
    <row r="50" spans="1:27" ht="14.25" customHeight="1">
      <c r="A50" s="31"/>
      <c r="B50" s="12"/>
      <c r="C50" s="165"/>
      <c r="D50" s="42"/>
      <c r="E50" s="22"/>
      <c r="F50" s="43"/>
      <c r="G50" s="203"/>
      <c r="H50" s="18"/>
      <c r="I50" s="18"/>
      <c r="J50" s="18"/>
      <c r="K50" s="115"/>
      <c r="L50" s="18"/>
      <c r="M50" s="18"/>
      <c r="N50" s="18"/>
      <c r="O50" s="18"/>
      <c r="P50" s="115"/>
      <c r="Q50" s="18"/>
      <c r="R50" s="203"/>
      <c r="S50" s="18"/>
      <c r="T50" s="18"/>
      <c r="U50" s="18"/>
      <c r="V50" s="203"/>
      <c r="W50" s="203"/>
      <c r="X50" s="223"/>
      <c r="Y50" s="32"/>
      <c r="Z50" s="33"/>
      <c r="AA50" s="29"/>
    </row>
    <row r="51" spans="1:27" ht="14.25" customHeight="1">
      <c r="A51" s="31"/>
      <c r="B51" s="12"/>
      <c r="C51" s="165"/>
      <c r="D51" s="42"/>
      <c r="E51" s="22"/>
      <c r="F51" s="43"/>
      <c r="G51" s="203"/>
      <c r="H51" s="18"/>
      <c r="I51" s="18"/>
      <c r="J51" s="18"/>
      <c r="K51" s="115"/>
      <c r="L51" s="18"/>
      <c r="M51" s="18"/>
      <c r="N51" s="18"/>
      <c r="O51" s="18"/>
      <c r="P51" s="115"/>
      <c r="Q51" s="18"/>
      <c r="R51" s="203"/>
      <c r="S51" s="18"/>
      <c r="T51" s="18"/>
      <c r="U51" s="18"/>
      <c r="V51" s="203"/>
      <c r="W51" s="203"/>
      <c r="X51" s="223"/>
      <c r="Y51" s="32"/>
      <c r="Z51" s="33"/>
      <c r="AA51" s="29"/>
    </row>
    <row r="52" spans="1:27" ht="14.25" customHeight="1">
      <c r="A52" s="31"/>
      <c r="B52" s="12"/>
      <c r="C52" s="165"/>
      <c r="D52" s="42"/>
      <c r="E52" s="22"/>
      <c r="F52" s="43"/>
      <c r="G52" s="203"/>
      <c r="H52" s="18"/>
      <c r="I52" s="18"/>
      <c r="J52" s="18"/>
      <c r="K52" s="115"/>
      <c r="L52" s="18"/>
      <c r="M52" s="18"/>
      <c r="N52" s="18"/>
      <c r="O52" s="18"/>
      <c r="P52" s="115"/>
      <c r="Q52" s="18"/>
      <c r="R52" s="203"/>
      <c r="S52" s="18"/>
      <c r="T52" s="18"/>
      <c r="U52" s="18"/>
      <c r="V52" s="203"/>
      <c r="W52" s="203"/>
      <c r="X52" s="223"/>
      <c r="Y52" s="32"/>
      <c r="Z52" s="33"/>
      <c r="AA52" s="29"/>
    </row>
    <row r="53" spans="1:27" ht="14.25" customHeight="1">
      <c r="A53" s="31"/>
      <c r="B53" s="12"/>
      <c r="C53" s="165"/>
      <c r="D53" s="42"/>
      <c r="E53" s="22"/>
      <c r="F53" s="43"/>
      <c r="G53" s="203"/>
      <c r="H53" s="18"/>
      <c r="I53" s="18"/>
      <c r="J53" s="18"/>
      <c r="K53" s="115"/>
      <c r="L53" s="18"/>
      <c r="M53" s="18"/>
      <c r="N53" s="18"/>
      <c r="O53" s="18"/>
      <c r="P53" s="115"/>
      <c r="Q53" s="18"/>
      <c r="R53" s="203"/>
      <c r="S53" s="18"/>
      <c r="T53" s="18"/>
      <c r="U53" s="18"/>
      <c r="V53" s="203"/>
      <c r="W53" s="203"/>
      <c r="X53" s="223"/>
      <c r="Y53" s="32"/>
      <c r="Z53" s="33"/>
      <c r="AA53" s="29"/>
    </row>
    <row r="54" spans="1:27" ht="14.25" customHeight="1">
      <c r="A54" s="31"/>
      <c r="B54" s="12"/>
      <c r="C54" s="165"/>
      <c r="D54" s="42"/>
      <c r="E54" s="22"/>
      <c r="F54" s="43"/>
      <c r="G54" s="203"/>
      <c r="H54" s="18"/>
      <c r="I54" s="18"/>
      <c r="J54" s="18"/>
      <c r="K54" s="115"/>
      <c r="L54" s="18"/>
      <c r="M54" s="18"/>
      <c r="N54" s="18"/>
      <c r="O54" s="18"/>
      <c r="P54" s="115"/>
      <c r="Q54" s="18"/>
      <c r="R54" s="203"/>
      <c r="S54" s="18"/>
      <c r="T54" s="18"/>
      <c r="U54" s="18"/>
      <c r="V54" s="203"/>
      <c r="W54" s="203"/>
      <c r="X54" s="223"/>
      <c r="Y54" s="32"/>
      <c r="Z54" s="33"/>
      <c r="AA54" s="29"/>
    </row>
    <row r="55" spans="1:27" ht="14.25" customHeight="1">
      <c r="A55" s="31"/>
      <c r="B55" s="12"/>
      <c r="C55" s="165"/>
      <c r="D55" s="42"/>
      <c r="E55" s="22"/>
      <c r="F55" s="43"/>
      <c r="G55" s="203"/>
      <c r="H55" s="18"/>
      <c r="I55" s="18"/>
      <c r="J55" s="18"/>
      <c r="K55" s="115"/>
      <c r="L55" s="18"/>
      <c r="M55" s="18"/>
      <c r="N55" s="18"/>
      <c r="O55" s="18"/>
      <c r="P55" s="115"/>
      <c r="Q55" s="18"/>
      <c r="R55" s="203"/>
      <c r="S55" s="18"/>
      <c r="T55" s="18"/>
      <c r="U55" s="18"/>
      <c r="V55" s="203"/>
      <c r="W55" s="203"/>
      <c r="X55" s="223"/>
      <c r="Y55" s="32"/>
      <c r="Z55" s="33"/>
      <c r="AA55" s="29"/>
    </row>
    <row r="56" spans="1:27" ht="14.25" customHeight="1">
      <c r="A56" s="31"/>
      <c r="B56" s="12"/>
      <c r="C56" s="165"/>
      <c r="D56" s="42"/>
      <c r="E56" s="22"/>
      <c r="F56" s="43"/>
      <c r="G56" s="203"/>
      <c r="H56" s="18"/>
      <c r="I56" s="18"/>
      <c r="J56" s="18"/>
      <c r="K56" s="115"/>
      <c r="L56" s="18"/>
      <c r="M56" s="18"/>
      <c r="N56" s="18"/>
      <c r="O56" s="18"/>
      <c r="P56" s="115"/>
      <c r="Q56" s="18"/>
      <c r="R56" s="203"/>
      <c r="S56" s="18"/>
      <c r="T56" s="18"/>
      <c r="U56" s="18"/>
      <c r="V56" s="203"/>
      <c r="W56" s="203"/>
      <c r="X56" s="223"/>
      <c r="Y56" s="32"/>
      <c r="Z56" s="33"/>
      <c r="AA56" s="29"/>
    </row>
    <row r="57" spans="1:27" ht="14.25" customHeight="1">
      <c r="B57" s="12"/>
      <c r="C57" s="165"/>
      <c r="D57" s="42"/>
      <c r="E57" s="22"/>
      <c r="F57" s="43"/>
      <c r="G57" s="203"/>
      <c r="H57" s="18"/>
      <c r="I57" s="18"/>
      <c r="J57" s="18"/>
      <c r="K57" s="115"/>
      <c r="L57" s="18"/>
      <c r="M57" s="18"/>
      <c r="N57" s="18"/>
      <c r="O57" s="18"/>
      <c r="P57" s="115"/>
      <c r="Q57" s="18"/>
      <c r="R57" s="203"/>
      <c r="S57" s="18"/>
      <c r="T57" s="18"/>
      <c r="U57" s="18"/>
      <c r="V57" s="203"/>
      <c r="W57" s="203"/>
      <c r="X57" s="223"/>
      <c r="Y57" s="32"/>
      <c r="Z57" s="33"/>
      <c r="AA57" s="29"/>
    </row>
    <row r="58" spans="1:27" ht="14.25" customHeight="1">
      <c r="B58" s="12"/>
      <c r="C58" s="165"/>
      <c r="D58" s="42"/>
      <c r="E58" s="22"/>
      <c r="F58" s="43"/>
      <c r="G58" s="203"/>
      <c r="H58" s="18"/>
      <c r="I58" s="18"/>
      <c r="J58" s="18"/>
      <c r="K58" s="115"/>
      <c r="L58" s="18"/>
      <c r="M58" s="18"/>
      <c r="N58" s="18"/>
      <c r="O58" s="18"/>
      <c r="P58" s="115"/>
      <c r="Q58" s="18"/>
      <c r="R58" s="203"/>
      <c r="S58" s="18"/>
      <c r="T58" s="18"/>
      <c r="U58" s="18"/>
      <c r="V58" s="203"/>
      <c r="W58" s="203"/>
      <c r="X58" s="223"/>
      <c r="Y58" s="32"/>
      <c r="Z58" s="33"/>
      <c r="AA58" s="29"/>
    </row>
    <row r="59" spans="1:27" ht="14.25" customHeight="1">
      <c r="B59" s="12"/>
      <c r="C59" s="165"/>
      <c r="D59" s="42"/>
      <c r="E59" s="22"/>
      <c r="F59" s="43"/>
      <c r="G59" s="203"/>
      <c r="H59" s="18"/>
      <c r="I59" s="18"/>
      <c r="J59" s="18"/>
      <c r="K59" s="115"/>
      <c r="L59" s="18"/>
      <c r="M59" s="18"/>
      <c r="N59" s="18"/>
      <c r="O59" s="18"/>
      <c r="P59" s="115"/>
      <c r="Q59" s="18"/>
      <c r="R59" s="203"/>
      <c r="S59" s="18"/>
      <c r="T59" s="18"/>
      <c r="U59" s="18"/>
      <c r="V59" s="203"/>
      <c r="W59" s="203"/>
      <c r="X59" s="223"/>
      <c r="Y59" s="32"/>
      <c r="Z59" s="33"/>
      <c r="AA59" s="29"/>
    </row>
    <row r="60" spans="1:27" ht="14.25" customHeight="1">
      <c r="B60" s="12"/>
      <c r="C60" s="165"/>
      <c r="D60" s="42"/>
      <c r="E60" s="22"/>
      <c r="F60" s="43"/>
      <c r="G60" s="203"/>
      <c r="H60" s="18"/>
      <c r="I60" s="18"/>
      <c r="J60" s="18"/>
      <c r="K60" s="115"/>
      <c r="L60" s="18"/>
      <c r="M60" s="18"/>
      <c r="N60" s="18"/>
      <c r="O60" s="18"/>
      <c r="P60" s="115"/>
      <c r="Q60" s="18"/>
      <c r="R60" s="203"/>
      <c r="S60" s="18"/>
      <c r="T60" s="18"/>
      <c r="U60" s="18"/>
      <c r="V60" s="203"/>
      <c r="W60" s="203"/>
      <c r="X60" s="223"/>
      <c r="Y60" s="32"/>
      <c r="Z60" s="33"/>
      <c r="AA60" s="29"/>
    </row>
    <row r="61" spans="1:27" ht="14.25" customHeight="1">
      <c r="B61" s="12"/>
      <c r="C61" s="165"/>
      <c r="D61" s="42"/>
      <c r="E61" s="22"/>
      <c r="F61" s="43"/>
      <c r="G61" s="203"/>
      <c r="H61" s="18"/>
      <c r="I61" s="18"/>
      <c r="J61" s="18"/>
      <c r="K61" s="115"/>
      <c r="L61" s="18"/>
      <c r="M61" s="18"/>
      <c r="N61" s="18"/>
      <c r="O61" s="18"/>
      <c r="P61" s="115"/>
      <c r="Q61" s="18"/>
      <c r="R61" s="203"/>
      <c r="S61" s="18"/>
      <c r="T61" s="18"/>
      <c r="U61" s="18"/>
      <c r="V61" s="203"/>
      <c r="W61" s="203"/>
      <c r="X61" s="223"/>
      <c r="Y61" s="32"/>
      <c r="Z61" s="33"/>
      <c r="AA61" s="29"/>
    </row>
    <row r="62" spans="1:27" ht="14.25" customHeight="1">
      <c r="B62" s="12"/>
      <c r="C62" s="165"/>
      <c r="D62" s="42"/>
      <c r="E62" s="22"/>
      <c r="F62" s="43"/>
      <c r="G62" s="203"/>
      <c r="H62" s="18"/>
      <c r="I62" s="18"/>
      <c r="J62" s="18"/>
      <c r="K62" s="115"/>
      <c r="L62" s="18"/>
      <c r="M62" s="18"/>
      <c r="N62" s="18"/>
      <c r="O62" s="18"/>
      <c r="P62" s="115"/>
      <c r="Q62" s="18"/>
      <c r="R62" s="203"/>
      <c r="S62" s="18"/>
      <c r="T62" s="18"/>
      <c r="U62" s="18"/>
      <c r="V62" s="203"/>
      <c r="W62" s="203"/>
      <c r="X62" s="223"/>
      <c r="Y62" s="32"/>
      <c r="Z62" s="33"/>
      <c r="AA62" s="29"/>
    </row>
    <row r="63" spans="1:27" ht="14.25" customHeight="1">
      <c r="B63" s="12"/>
      <c r="C63" s="165"/>
      <c r="D63" s="42"/>
      <c r="E63" s="22"/>
      <c r="F63" s="43"/>
      <c r="G63" s="203"/>
      <c r="H63" s="18"/>
      <c r="I63" s="18"/>
      <c r="J63" s="18"/>
      <c r="K63" s="115"/>
      <c r="L63" s="18"/>
      <c r="M63" s="18"/>
      <c r="N63" s="18"/>
      <c r="O63" s="18"/>
      <c r="P63" s="115"/>
      <c r="Q63" s="18"/>
      <c r="R63" s="203"/>
      <c r="S63" s="18"/>
      <c r="T63" s="18"/>
      <c r="U63" s="18"/>
      <c r="V63" s="203"/>
      <c r="W63" s="203"/>
      <c r="X63" s="223"/>
      <c r="Y63" s="32"/>
      <c r="Z63" s="33"/>
      <c r="AA63" s="29"/>
    </row>
    <row r="64" spans="1:27" ht="14.25" customHeight="1">
      <c r="AA64" s="29"/>
    </row>
  </sheetData>
  <sortState ref="B9:AB43">
    <sortCondition ref="F9:F43"/>
  </sortState>
  <mergeCells count="26">
    <mergeCell ref="AD3:AD4"/>
    <mergeCell ref="AC19:AC39"/>
    <mergeCell ref="AC9:AC18"/>
    <mergeCell ref="Y3:Y4"/>
    <mergeCell ref="Z3:Z4"/>
    <mergeCell ref="AA3:AA4"/>
    <mergeCell ref="AB3:AB4"/>
    <mergeCell ref="AC3:AC4"/>
    <mergeCell ref="X3:X4"/>
    <mergeCell ref="A1:AA1"/>
    <mergeCell ref="A2:AA2"/>
    <mergeCell ref="A3:A4"/>
    <mergeCell ref="B3:B4"/>
    <mergeCell ref="D3:D4"/>
    <mergeCell ref="F3:F4"/>
    <mergeCell ref="G3:K3"/>
    <mergeCell ref="L3:P3"/>
    <mergeCell ref="R3:V3"/>
    <mergeCell ref="W3:W4"/>
    <mergeCell ref="A7:A9"/>
    <mergeCell ref="A10:A12"/>
    <mergeCell ref="A5:A6"/>
    <mergeCell ref="A13:A18"/>
    <mergeCell ref="A19:A25"/>
    <mergeCell ref="A27:A33"/>
    <mergeCell ref="A34:A38"/>
  </mergeCells>
  <pageMargins left="0.34" right="0.19685039370078741" top="0.33" bottom="0.32" header="0.35" footer="0.3"/>
  <pageSetup paperSize="9" scale="80" orientation="landscape" horizontalDpi="4294967294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A1:AB48"/>
  <sheetViews>
    <sheetView topLeftCell="A2" zoomScaleNormal="100" workbookViewId="0">
      <selection activeCell="E14" sqref="E14"/>
    </sheetView>
  </sheetViews>
  <sheetFormatPr defaultRowHeight="20.25"/>
  <cols>
    <col min="1" max="1" width="9.7109375" style="34" customWidth="1"/>
    <col min="2" max="2" width="3.5703125" style="35" customWidth="1"/>
    <col min="3" max="3" width="24.5703125" style="25" customWidth="1"/>
    <col min="4" max="4" width="13.85546875" style="26" customWidth="1"/>
    <col min="5" max="5" width="9.85546875" style="27" customWidth="1"/>
    <col min="6" max="6" width="6.140625" style="28" customWidth="1"/>
    <col min="7" max="8" width="6.42578125" style="36" customWidth="1"/>
    <col min="9" max="12" width="7.140625" style="36" customWidth="1"/>
    <col min="13" max="13" width="9.140625" style="36" bestFit="1" customWidth="1"/>
    <col min="14" max="14" width="9" style="36" bestFit="1" customWidth="1"/>
    <col min="15" max="22" width="7.140625" style="36" customWidth="1"/>
    <col min="23" max="23" width="8.5703125" style="17" customWidth="1"/>
    <col min="24" max="24" width="8.5703125" style="20" customWidth="1"/>
    <col min="25" max="25" width="11.5703125" style="37" customWidth="1"/>
    <col min="26" max="26" width="9.5703125" style="4" bestFit="1" customWidth="1"/>
    <col min="27" max="27" width="6.140625" style="1" bestFit="1" customWidth="1"/>
    <col min="28" max="28" width="14.85546875" style="232" bestFit="1" customWidth="1"/>
    <col min="29" max="16384" width="9.140625" style="1"/>
  </cols>
  <sheetData>
    <row r="1" spans="1:28" ht="26.25" customHeight="1">
      <c r="A1" s="133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</row>
    <row r="2" spans="1:28" ht="21" thickBot="1">
      <c r="A2" s="135" t="s">
        <v>66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</row>
    <row r="3" spans="1:28" s="4" customFormat="1" ht="15.75" customHeight="1">
      <c r="A3" s="137" t="s">
        <v>1</v>
      </c>
      <c r="B3" s="139" t="s">
        <v>2</v>
      </c>
      <c r="C3" s="2" t="s">
        <v>3</v>
      </c>
      <c r="D3" s="140" t="s">
        <v>4</v>
      </c>
      <c r="E3" s="3" t="s">
        <v>5</v>
      </c>
      <c r="F3" s="155" t="s">
        <v>6</v>
      </c>
      <c r="G3" s="146" t="s">
        <v>7</v>
      </c>
      <c r="H3" s="143"/>
      <c r="I3" s="143"/>
      <c r="J3" s="144"/>
      <c r="K3" s="145"/>
      <c r="L3" s="146" t="s">
        <v>8</v>
      </c>
      <c r="M3" s="143"/>
      <c r="N3" s="143"/>
      <c r="O3" s="144"/>
      <c r="P3" s="144"/>
      <c r="Q3" s="228" t="s">
        <v>110</v>
      </c>
      <c r="R3" s="146" t="s">
        <v>9</v>
      </c>
      <c r="S3" s="142"/>
      <c r="T3" s="142"/>
      <c r="U3" s="142"/>
      <c r="V3" s="147"/>
      <c r="W3" s="148" t="s">
        <v>10</v>
      </c>
      <c r="X3" s="131" t="s">
        <v>11</v>
      </c>
      <c r="Y3" s="131" t="s">
        <v>12</v>
      </c>
      <c r="Z3" s="139" t="s">
        <v>13</v>
      </c>
      <c r="AA3" s="150" t="s">
        <v>108</v>
      </c>
      <c r="AB3" s="150" t="s">
        <v>109</v>
      </c>
    </row>
    <row r="4" spans="1:28" s="4" customFormat="1" ht="15.75" customHeight="1" thickBot="1">
      <c r="A4" s="152"/>
      <c r="B4" s="153"/>
      <c r="C4" s="5" t="s">
        <v>14</v>
      </c>
      <c r="D4" s="154"/>
      <c r="E4" s="6" t="s">
        <v>15</v>
      </c>
      <c r="F4" s="156"/>
      <c r="G4" s="7">
        <v>1</v>
      </c>
      <c r="H4" s="8">
        <v>2</v>
      </c>
      <c r="I4" s="8">
        <v>3</v>
      </c>
      <c r="J4" s="8">
        <v>4</v>
      </c>
      <c r="K4" s="9" t="s">
        <v>16</v>
      </c>
      <c r="L4" s="10">
        <v>1</v>
      </c>
      <c r="M4" s="8">
        <v>2</v>
      </c>
      <c r="N4" s="8">
        <v>3</v>
      </c>
      <c r="O4" s="11">
        <v>4</v>
      </c>
      <c r="P4" s="9" t="s">
        <v>16</v>
      </c>
      <c r="Q4" s="229"/>
      <c r="R4" s="7">
        <v>1</v>
      </c>
      <c r="S4" s="8">
        <v>2</v>
      </c>
      <c r="T4" s="8">
        <v>3</v>
      </c>
      <c r="U4" s="11">
        <v>4</v>
      </c>
      <c r="V4" s="9" t="s">
        <v>16</v>
      </c>
      <c r="W4" s="157"/>
      <c r="X4" s="158"/>
      <c r="Y4" s="158"/>
      <c r="Z4" s="159"/>
      <c r="AA4" s="160"/>
      <c r="AB4" s="160"/>
    </row>
    <row r="5" spans="1:28" s="33" customFormat="1" ht="15.75" customHeight="1" thickBot="1">
      <c r="A5" s="225">
        <v>48</v>
      </c>
      <c r="B5" s="57">
        <v>4</v>
      </c>
      <c r="C5" s="104" t="s">
        <v>29</v>
      </c>
      <c r="D5" s="164" t="s">
        <v>27</v>
      </c>
      <c r="E5" s="105" t="s">
        <v>18</v>
      </c>
      <c r="F5" s="105">
        <v>46.85</v>
      </c>
      <c r="G5" s="194">
        <v>115</v>
      </c>
      <c r="H5" s="70">
        <v>125</v>
      </c>
      <c r="I5" s="70">
        <v>130</v>
      </c>
      <c r="J5" s="73"/>
      <c r="K5" s="75">
        <v>130</v>
      </c>
      <c r="L5" s="70">
        <v>62.5</v>
      </c>
      <c r="M5" s="70" t="s">
        <v>90</v>
      </c>
      <c r="N5" s="74">
        <v>70</v>
      </c>
      <c r="O5" s="73"/>
      <c r="P5" s="75">
        <v>67.5</v>
      </c>
      <c r="Q5" s="73">
        <f>K5+P5</f>
        <v>197.5</v>
      </c>
      <c r="R5" s="194">
        <v>140</v>
      </c>
      <c r="S5" s="70">
        <v>150</v>
      </c>
      <c r="T5" s="70">
        <v>152.5</v>
      </c>
      <c r="U5" s="73"/>
      <c r="V5" s="213">
        <v>152.5</v>
      </c>
      <c r="W5" s="221">
        <f>K5+P5+V5</f>
        <v>350</v>
      </c>
      <c r="X5" s="209">
        <f>W5*Y5*Z5</f>
        <v>843.07999999999993</v>
      </c>
      <c r="Y5" s="122">
        <v>1</v>
      </c>
      <c r="Z5" s="123">
        <v>2.4087999999999998</v>
      </c>
      <c r="AA5" s="235">
        <v>1</v>
      </c>
      <c r="AB5" s="233" t="s">
        <v>111</v>
      </c>
    </row>
    <row r="6" spans="1:28" s="33" customFormat="1" ht="15.75" customHeight="1" thickBot="1">
      <c r="A6" s="225">
        <v>56</v>
      </c>
      <c r="B6" s="12">
        <v>3</v>
      </c>
      <c r="C6" s="107" t="s">
        <v>74</v>
      </c>
      <c r="D6" s="35" t="s">
        <v>75</v>
      </c>
      <c r="E6" s="82" t="s">
        <v>18</v>
      </c>
      <c r="F6" s="226">
        <v>56</v>
      </c>
      <c r="G6" s="196">
        <v>155</v>
      </c>
      <c r="H6" s="83">
        <v>160</v>
      </c>
      <c r="I6" s="85">
        <v>165</v>
      </c>
      <c r="J6" s="18"/>
      <c r="K6" s="115">
        <v>160</v>
      </c>
      <c r="L6" s="83" t="s">
        <v>87</v>
      </c>
      <c r="M6" s="85">
        <v>85</v>
      </c>
      <c r="N6" s="85" t="s">
        <v>93</v>
      </c>
      <c r="O6" s="18"/>
      <c r="P6" s="115">
        <v>77.5</v>
      </c>
      <c r="Q6" s="73">
        <f>K6+P6</f>
        <v>237.5</v>
      </c>
      <c r="R6" s="196">
        <v>145</v>
      </c>
      <c r="S6" s="83">
        <v>150</v>
      </c>
      <c r="T6" s="83">
        <v>155</v>
      </c>
      <c r="U6" s="85" t="s">
        <v>99</v>
      </c>
      <c r="V6" s="215">
        <v>155</v>
      </c>
      <c r="W6" s="203">
        <f>K6+P6+V6</f>
        <v>392.5</v>
      </c>
      <c r="X6" s="209">
        <f>W6*Y6*Z6</f>
        <v>749.12549999999999</v>
      </c>
      <c r="Y6" s="86">
        <v>1</v>
      </c>
      <c r="Z6" s="87">
        <v>1.9086000000000001</v>
      </c>
      <c r="AA6" s="230">
        <v>1</v>
      </c>
      <c r="AB6" s="234" t="s">
        <v>112</v>
      </c>
    </row>
    <row r="7" spans="1:28" s="33" customFormat="1" ht="15.75" customHeight="1" thickBot="1">
      <c r="A7" s="227">
        <v>67.5</v>
      </c>
      <c r="B7" s="12">
        <v>1</v>
      </c>
      <c r="C7" s="109" t="s">
        <v>72</v>
      </c>
      <c r="D7" s="110" t="s">
        <v>60</v>
      </c>
      <c r="E7" s="111" t="s">
        <v>73</v>
      </c>
      <c r="F7" s="111">
        <v>63.2</v>
      </c>
      <c r="G7" s="196">
        <v>70</v>
      </c>
      <c r="H7" s="83" t="s">
        <v>79</v>
      </c>
      <c r="I7" s="83">
        <v>100</v>
      </c>
      <c r="J7" s="84"/>
      <c r="K7" s="115">
        <v>100</v>
      </c>
      <c r="L7" s="83">
        <v>40</v>
      </c>
      <c r="M7" s="85" t="s">
        <v>88</v>
      </c>
      <c r="N7" s="85" t="s">
        <v>88</v>
      </c>
      <c r="O7" s="18"/>
      <c r="P7" s="115">
        <v>40</v>
      </c>
      <c r="Q7" s="73">
        <f>K7+P7</f>
        <v>140</v>
      </c>
      <c r="R7" s="196">
        <v>80</v>
      </c>
      <c r="S7" s="83">
        <v>95</v>
      </c>
      <c r="T7" s="85">
        <v>110</v>
      </c>
      <c r="U7" s="18"/>
      <c r="V7" s="215">
        <v>95</v>
      </c>
      <c r="W7" s="203">
        <f>K7+P7+V7</f>
        <v>235</v>
      </c>
      <c r="X7" s="209">
        <f>W7*Y7*Z7</f>
        <v>402.649</v>
      </c>
      <c r="Y7" s="86">
        <v>1</v>
      </c>
      <c r="Z7" s="87">
        <v>1.7134</v>
      </c>
      <c r="AA7" s="230">
        <v>1</v>
      </c>
      <c r="AB7" s="234" t="s">
        <v>113</v>
      </c>
    </row>
    <row r="8" spans="1:28" s="33" customFormat="1" ht="15.75" customHeight="1" thickBot="1">
      <c r="A8" s="225">
        <v>75</v>
      </c>
      <c r="B8" s="59">
        <v>8</v>
      </c>
      <c r="C8" s="168" t="s">
        <v>53</v>
      </c>
      <c r="D8" s="236" t="s">
        <v>54</v>
      </c>
      <c r="E8" s="182" t="s">
        <v>73</v>
      </c>
      <c r="F8" s="182">
        <v>74.900000000000006</v>
      </c>
      <c r="G8" s="195">
        <v>245</v>
      </c>
      <c r="H8" s="91" t="s">
        <v>85</v>
      </c>
      <c r="I8" s="92" t="s">
        <v>84</v>
      </c>
      <c r="J8" s="93"/>
      <c r="K8" s="95">
        <v>265.5</v>
      </c>
      <c r="L8" s="91">
        <v>155</v>
      </c>
      <c r="M8" s="92" t="s">
        <v>91</v>
      </c>
      <c r="N8" s="91" t="s">
        <v>91</v>
      </c>
      <c r="O8" s="93"/>
      <c r="P8" s="95">
        <v>162.5</v>
      </c>
      <c r="Q8" s="99">
        <f>K8+P8</f>
        <v>428</v>
      </c>
      <c r="R8" s="195">
        <v>170</v>
      </c>
      <c r="S8" s="91">
        <v>190</v>
      </c>
      <c r="T8" s="91">
        <v>195</v>
      </c>
      <c r="U8" s="94"/>
      <c r="V8" s="214">
        <v>195</v>
      </c>
      <c r="W8" s="222">
        <f>K8+P8+V8</f>
        <v>623</v>
      </c>
      <c r="X8" s="237">
        <f>W8*Y8*Z8</f>
        <v>972.41204200000004</v>
      </c>
      <c r="Y8" s="96">
        <v>1.01</v>
      </c>
      <c r="Z8" s="97">
        <v>1.5454000000000001</v>
      </c>
      <c r="AA8" s="238">
        <v>1</v>
      </c>
      <c r="AB8" s="239" t="s">
        <v>114</v>
      </c>
    </row>
    <row r="9" spans="1:28" ht="14.25" customHeight="1">
      <c r="A9" s="38"/>
      <c r="B9" s="12"/>
      <c r="C9" s="13"/>
      <c r="D9" s="14"/>
      <c r="E9" s="15"/>
      <c r="F9" s="16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22"/>
      <c r="Y9" s="21"/>
      <c r="Z9" s="22"/>
      <c r="AA9" s="231"/>
    </row>
    <row r="10" spans="1:28" ht="14.25" customHeight="1" thickBot="1">
      <c r="A10" s="38"/>
      <c r="B10" s="12"/>
      <c r="C10" s="13"/>
      <c r="D10" s="14"/>
      <c r="E10" s="15"/>
      <c r="F10" s="16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22"/>
      <c r="Y10" s="21"/>
      <c r="Z10" s="22"/>
      <c r="AA10" s="29"/>
    </row>
    <row r="11" spans="1:28" ht="14.25" customHeight="1">
      <c r="A11" s="38"/>
      <c r="B11" s="12"/>
      <c r="C11" s="240" t="s">
        <v>115</v>
      </c>
      <c r="D11" s="241"/>
      <c r="E11" s="15"/>
      <c r="F11" s="16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22"/>
      <c r="Y11" s="21"/>
      <c r="Z11" s="22"/>
      <c r="AA11" s="29"/>
    </row>
    <row r="12" spans="1:28" ht="14.25" customHeight="1">
      <c r="A12" s="38"/>
      <c r="B12" s="12"/>
      <c r="C12" s="242" t="s">
        <v>116</v>
      </c>
      <c r="D12" s="243" t="s">
        <v>119</v>
      </c>
      <c r="E12" s="15"/>
      <c r="F12" s="16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22"/>
      <c r="Y12" s="21"/>
      <c r="Z12" s="22"/>
      <c r="AA12" s="29"/>
    </row>
    <row r="13" spans="1:28" ht="14.25" customHeight="1">
      <c r="A13" s="39"/>
      <c r="B13" s="12"/>
      <c r="C13" s="242" t="s">
        <v>117</v>
      </c>
      <c r="D13" s="243" t="s">
        <v>120</v>
      </c>
      <c r="E13" s="15"/>
      <c r="F13" s="16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22"/>
      <c r="Y13" s="21"/>
      <c r="Z13" s="22"/>
      <c r="AA13" s="29"/>
    </row>
    <row r="14" spans="1:28" ht="14.25" customHeight="1">
      <c r="A14" s="39"/>
      <c r="B14" s="12"/>
      <c r="C14" s="242" t="s">
        <v>118</v>
      </c>
      <c r="D14" s="243" t="s">
        <v>121</v>
      </c>
      <c r="E14" s="15"/>
      <c r="F14" s="16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22"/>
      <c r="Y14" s="21"/>
      <c r="Z14" s="22"/>
      <c r="AA14" s="29"/>
    </row>
    <row r="15" spans="1:28" ht="14.25" customHeight="1" thickBot="1">
      <c r="A15" s="39"/>
      <c r="B15" s="12"/>
      <c r="C15" s="244"/>
      <c r="D15" s="245"/>
      <c r="E15" s="15"/>
      <c r="F15" s="16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22"/>
      <c r="Y15" s="21"/>
      <c r="Z15" s="22"/>
      <c r="AA15" s="29"/>
    </row>
    <row r="16" spans="1:28" ht="14.25" customHeight="1">
      <c r="A16" s="40"/>
      <c r="B16" s="12"/>
      <c r="C16" s="13"/>
      <c r="D16" s="14"/>
      <c r="E16" s="15"/>
      <c r="F16" s="16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22"/>
      <c r="Y16" s="21"/>
      <c r="Z16" s="22"/>
      <c r="AA16" s="29"/>
    </row>
    <row r="17" spans="1:27" ht="14.25" customHeight="1">
      <c r="A17" s="39"/>
      <c r="B17" s="12"/>
      <c r="C17" s="23"/>
      <c r="D17" s="30"/>
      <c r="E17" s="23"/>
      <c r="F17" s="24"/>
      <c r="G17" s="17"/>
      <c r="H17" s="17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22"/>
      <c r="Y17" s="21"/>
      <c r="Z17" s="22"/>
      <c r="AA17" s="29"/>
    </row>
    <row r="18" spans="1:27" ht="14.25" customHeight="1">
      <c r="A18" s="39"/>
      <c r="B18" s="12"/>
      <c r="C18" s="13"/>
      <c r="D18" s="14"/>
      <c r="E18" s="15"/>
      <c r="F18" s="16"/>
      <c r="G18" s="17"/>
      <c r="H18" s="17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22"/>
      <c r="Y18" s="21"/>
      <c r="Z18" s="22"/>
      <c r="AA18" s="29"/>
    </row>
    <row r="19" spans="1:27" ht="14.25" customHeight="1">
      <c r="A19" s="40"/>
      <c r="B19" s="12"/>
      <c r="C19" s="13"/>
      <c r="D19" s="14"/>
      <c r="E19" s="15"/>
      <c r="F19" s="16"/>
      <c r="G19" s="17"/>
      <c r="H19" s="17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22"/>
      <c r="Y19" s="21"/>
      <c r="Z19" s="22"/>
      <c r="AA19" s="29"/>
    </row>
    <row r="20" spans="1:27" ht="14.25" customHeight="1">
      <c r="A20" s="39"/>
      <c r="B20" s="12"/>
      <c r="C20" s="13"/>
      <c r="D20" s="14"/>
      <c r="E20" s="15"/>
      <c r="F20" s="16"/>
      <c r="G20" s="17"/>
      <c r="H20" s="17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22"/>
      <c r="Y20" s="21"/>
      <c r="Z20" s="22"/>
      <c r="AA20" s="29"/>
    </row>
    <row r="21" spans="1:27" ht="14.25" customHeight="1">
      <c r="A21" s="39"/>
      <c r="B21" s="12"/>
      <c r="C21" s="13"/>
      <c r="D21" s="14"/>
      <c r="E21" s="15"/>
      <c r="F21" s="16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22"/>
      <c r="Y21" s="21"/>
      <c r="Z21" s="22"/>
      <c r="AA21" s="29"/>
    </row>
    <row r="22" spans="1:27" ht="14.25" customHeight="1">
      <c r="A22" s="40"/>
      <c r="B22" s="12"/>
      <c r="C22" s="13"/>
      <c r="D22" s="14"/>
      <c r="E22" s="15"/>
      <c r="F22" s="16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22"/>
      <c r="Y22" s="21"/>
      <c r="Z22" s="22"/>
      <c r="AA22" s="29"/>
    </row>
    <row r="23" spans="1:27" ht="14.25" customHeight="1">
      <c r="A23" s="41"/>
      <c r="B23" s="12"/>
      <c r="C23" s="13"/>
      <c r="D23" s="14"/>
      <c r="E23" s="15"/>
      <c r="F23" s="16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22"/>
      <c r="Y23" s="21"/>
      <c r="Z23" s="22"/>
      <c r="AA23" s="29"/>
    </row>
    <row r="24" spans="1:27" ht="14.25" customHeight="1">
      <c r="A24" s="41"/>
      <c r="B24" s="12"/>
      <c r="C24" s="13"/>
      <c r="D24" s="14"/>
      <c r="E24" s="15"/>
      <c r="F24" s="16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2"/>
      <c r="Y24" s="21"/>
      <c r="Z24" s="22"/>
      <c r="AA24" s="29"/>
    </row>
    <row r="25" spans="1:27" ht="14.25" customHeight="1">
      <c r="A25" s="40"/>
      <c r="B25" s="12"/>
      <c r="C25" s="13"/>
      <c r="D25" s="14"/>
      <c r="E25" s="15"/>
      <c r="F25" s="16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22"/>
      <c r="Y25" s="21"/>
      <c r="Z25" s="22"/>
      <c r="AA25" s="29"/>
    </row>
    <row r="26" spans="1:27" ht="14.25" customHeight="1">
      <c r="A26" s="31"/>
      <c r="B26" s="12"/>
      <c r="C26" s="13"/>
      <c r="D26" s="14"/>
      <c r="E26" s="15"/>
      <c r="F26" s="16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22"/>
      <c r="Y26" s="32"/>
      <c r="Z26" s="33"/>
      <c r="AA26" s="29"/>
    </row>
    <row r="27" spans="1:27" ht="14.25" customHeight="1">
      <c r="A27" s="31"/>
      <c r="B27" s="12"/>
      <c r="C27" s="13"/>
      <c r="D27" s="14"/>
      <c r="E27" s="15"/>
      <c r="F27" s="16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22"/>
      <c r="Y27" s="32"/>
      <c r="Z27" s="33"/>
      <c r="AA27" s="29"/>
    </row>
    <row r="28" spans="1:27" ht="14.25" customHeight="1">
      <c r="A28" s="31"/>
      <c r="B28" s="12"/>
      <c r="C28" s="13"/>
      <c r="D28" s="14"/>
      <c r="E28" s="15"/>
      <c r="F28" s="16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22"/>
      <c r="Y28" s="32"/>
      <c r="Z28" s="33"/>
      <c r="AA28" s="29"/>
    </row>
    <row r="29" spans="1:27" ht="14.25" customHeight="1">
      <c r="A29" s="31"/>
      <c r="B29" s="12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22"/>
      <c r="Y29" s="32"/>
      <c r="Z29" s="33"/>
      <c r="AA29" s="29"/>
    </row>
    <row r="30" spans="1:27" ht="14.25" customHeight="1">
      <c r="A30" s="31"/>
      <c r="B30" s="12"/>
      <c r="C30" s="13"/>
      <c r="D30" s="14"/>
      <c r="E30" s="15"/>
      <c r="F30" s="16"/>
      <c r="G30" s="18"/>
      <c r="H30" s="18"/>
      <c r="Y30" s="32"/>
      <c r="Z30" s="33"/>
      <c r="AA30" s="29"/>
    </row>
    <row r="31" spans="1:27" ht="14.25" customHeight="1">
      <c r="A31" s="31"/>
      <c r="B31" s="12"/>
      <c r="C31" s="13"/>
      <c r="D31" s="14"/>
      <c r="E31" s="15"/>
      <c r="F31" s="16"/>
      <c r="G31" s="18"/>
      <c r="H31" s="18"/>
      <c r="Y31" s="32"/>
      <c r="Z31" s="33"/>
      <c r="AA31" s="29"/>
    </row>
    <row r="32" spans="1:27" ht="14.25" customHeight="1">
      <c r="A32" s="31"/>
      <c r="B32" s="12"/>
      <c r="C32" s="13"/>
      <c r="D32" s="14"/>
      <c r="E32" s="15"/>
      <c r="F32" s="16"/>
      <c r="G32" s="18"/>
      <c r="H32" s="18"/>
      <c r="Y32" s="32"/>
      <c r="Z32" s="33"/>
      <c r="AA32" s="29"/>
    </row>
    <row r="33" spans="1:27" ht="14.25" customHeight="1">
      <c r="A33" s="31"/>
      <c r="B33" s="12"/>
      <c r="C33" s="13"/>
      <c r="D33" s="14"/>
      <c r="E33" s="15"/>
      <c r="F33" s="16"/>
      <c r="G33" s="18"/>
      <c r="H33" s="18"/>
      <c r="Y33" s="32"/>
      <c r="Z33" s="33"/>
      <c r="AA33" s="29"/>
    </row>
    <row r="34" spans="1:27" ht="14.25" customHeight="1">
      <c r="A34" s="31"/>
      <c r="B34" s="12"/>
      <c r="C34" s="13"/>
      <c r="D34" s="14"/>
      <c r="E34" s="15"/>
      <c r="F34" s="16"/>
      <c r="G34" s="18"/>
      <c r="H34" s="18"/>
      <c r="Y34" s="32"/>
      <c r="Z34" s="33"/>
      <c r="AA34" s="29"/>
    </row>
    <row r="35" spans="1:27" ht="14.25" customHeight="1">
      <c r="A35" s="31"/>
      <c r="B35" s="12"/>
      <c r="C35" s="13"/>
      <c r="D35" s="14"/>
      <c r="E35" s="15"/>
      <c r="F35" s="16"/>
      <c r="G35" s="18"/>
      <c r="H35" s="18"/>
      <c r="Y35" s="32"/>
      <c r="Z35" s="33"/>
      <c r="AA35" s="29"/>
    </row>
    <row r="36" spans="1:27" ht="14.25" customHeight="1">
      <c r="A36" s="31"/>
      <c r="B36" s="12"/>
      <c r="C36" s="13"/>
      <c r="D36" s="14"/>
      <c r="E36" s="15"/>
      <c r="F36" s="16"/>
      <c r="G36" s="18"/>
      <c r="H36" s="18"/>
      <c r="Y36" s="32"/>
      <c r="Z36" s="33"/>
      <c r="AA36" s="29"/>
    </row>
    <row r="37" spans="1:27" ht="14.25" customHeight="1">
      <c r="A37" s="31"/>
      <c r="B37" s="12"/>
      <c r="C37" s="13"/>
      <c r="D37" s="14"/>
      <c r="E37" s="15"/>
      <c r="F37" s="16"/>
      <c r="G37" s="18"/>
      <c r="H37" s="18"/>
      <c r="Y37" s="32"/>
      <c r="Z37" s="33"/>
      <c r="AA37" s="29"/>
    </row>
    <row r="38" spans="1:27" ht="14.25" customHeight="1">
      <c r="A38" s="31"/>
      <c r="B38" s="12"/>
      <c r="C38" s="13"/>
      <c r="D38" s="14"/>
      <c r="E38" s="15"/>
      <c r="F38" s="16"/>
      <c r="G38" s="18"/>
      <c r="H38" s="18"/>
      <c r="Y38" s="32"/>
      <c r="Z38" s="33"/>
      <c r="AA38" s="29"/>
    </row>
    <row r="39" spans="1:27" ht="14.25" customHeight="1">
      <c r="A39" s="31"/>
      <c r="B39" s="12"/>
      <c r="C39" s="13"/>
      <c r="D39" s="14"/>
      <c r="E39" s="15"/>
      <c r="F39" s="16"/>
      <c r="G39" s="18"/>
      <c r="H39" s="18"/>
      <c r="Y39" s="32"/>
      <c r="Z39" s="33"/>
      <c r="AA39" s="29"/>
    </row>
    <row r="40" spans="1:27" ht="14.25" customHeight="1">
      <c r="A40" s="31"/>
      <c r="B40" s="12"/>
      <c r="C40" s="13"/>
      <c r="D40" s="14"/>
      <c r="E40" s="15"/>
      <c r="F40" s="16"/>
      <c r="G40" s="18"/>
      <c r="H40" s="18"/>
      <c r="Y40" s="32"/>
      <c r="Z40" s="33"/>
      <c r="AA40" s="29"/>
    </row>
    <row r="41" spans="1:27" ht="14.25" customHeight="1">
      <c r="A41" s="31"/>
      <c r="B41" s="12"/>
      <c r="C41" s="13"/>
      <c r="D41" s="14"/>
      <c r="E41" s="15"/>
      <c r="F41" s="16"/>
      <c r="G41" s="18"/>
      <c r="H41" s="18"/>
      <c r="Y41" s="32"/>
      <c r="Z41" s="33"/>
      <c r="AA41" s="29"/>
    </row>
    <row r="42" spans="1:27" ht="14.25" customHeight="1">
      <c r="A42" s="31"/>
      <c r="B42" s="12"/>
      <c r="C42" s="13"/>
      <c r="D42" s="14"/>
      <c r="E42" s="15"/>
      <c r="F42" s="16"/>
      <c r="G42" s="18"/>
      <c r="H42" s="18"/>
      <c r="Y42" s="32"/>
      <c r="Z42" s="33"/>
      <c r="AA42" s="29"/>
    </row>
    <row r="43" spans="1:27" ht="14.25" customHeight="1">
      <c r="A43" s="31"/>
      <c r="B43" s="12"/>
      <c r="C43" s="13"/>
      <c r="D43" s="14"/>
      <c r="E43" s="15"/>
      <c r="F43" s="16"/>
      <c r="G43" s="18"/>
      <c r="H43" s="18"/>
      <c r="Y43" s="32"/>
      <c r="Z43" s="33"/>
      <c r="AA43" s="29"/>
    </row>
    <row r="44" spans="1:27" ht="14.25" customHeight="1">
      <c r="A44" s="31"/>
      <c r="B44" s="12"/>
      <c r="C44" s="13"/>
      <c r="D44" s="14"/>
      <c r="E44" s="15"/>
      <c r="F44" s="16"/>
      <c r="G44" s="18"/>
      <c r="H44" s="18"/>
      <c r="Y44" s="32"/>
      <c r="Z44" s="33"/>
      <c r="AA44" s="29"/>
    </row>
    <row r="45" spans="1:27" ht="14.25" customHeight="1">
      <c r="A45" s="31"/>
      <c r="B45" s="12"/>
      <c r="C45" s="13"/>
      <c r="D45" s="14"/>
      <c r="E45" s="15"/>
      <c r="F45" s="16"/>
      <c r="G45" s="18"/>
      <c r="H45" s="18"/>
      <c r="Y45" s="32"/>
      <c r="Z45" s="33"/>
      <c r="AA45" s="29"/>
    </row>
    <row r="46" spans="1:27" ht="14.25" customHeight="1">
      <c r="A46" s="31"/>
      <c r="B46" s="12"/>
      <c r="C46" s="13"/>
      <c r="D46" s="14"/>
      <c r="E46" s="15"/>
      <c r="F46" s="16"/>
      <c r="G46" s="18"/>
      <c r="H46" s="18"/>
      <c r="Y46" s="32"/>
      <c r="Z46" s="33"/>
      <c r="AA46" s="29"/>
    </row>
    <row r="47" spans="1:27" ht="14.25" customHeight="1">
      <c r="A47" s="31"/>
      <c r="B47" s="12"/>
      <c r="C47" s="13"/>
      <c r="D47" s="14"/>
      <c r="E47" s="15"/>
      <c r="F47" s="16"/>
      <c r="G47" s="18"/>
      <c r="H47" s="18"/>
      <c r="Y47" s="32"/>
      <c r="Z47" s="33"/>
      <c r="AA47" s="29"/>
    </row>
    <row r="48" spans="1:27" ht="14.25" customHeight="1">
      <c r="AA48" s="29"/>
    </row>
  </sheetData>
  <mergeCells count="16">
    <mergeCell ref="AB3:AB4"/>
    <mergeCell ref="A1:AA1"/>
    <mergeCell ref="A2:AA2"/>
    <mergeCell ref="A3:A4"/>
    <mergeCell ref="B3:B4"/>
    <mergeCell ref="D3:D4"/>
    <mergeCell ref="F3:F4"/>
    <mergeCell ref="G3:K3"/>
    <mergeCell ref="L3:P3"/>
    <mergeCell ref="R3:V3"/>
    <mergeCell ref="W3:W4"/>
    <mergeCell ref="X3:X4"/>
    <mergeCell ref="Y3:Y4"/>
    <mergeCell ref="Z3:Z4"/>
    <mergeCell ref="AA3:AA4"/>
    <mergeCell ref="Q3:Q4"/>
  </mergeCells>
  <pageMargins left="0.34" right="0.19685039370078741" top="0.33" bottom="0.32" header="0.35" footer="0.3"/>
  <pageSetup paperSize="9" scale="8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POWERLIFTING EQ MOŠKI</vt:lpstr>
      <vt:lpstr>POWERLIFTING PL ŽENSKE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 Jankovich</dc:creator>
  <cp:lastModifiedBy>Jankovič</cp:lastModifiedBy>
  <cp:lastPrinted>2012-05-19T13:14:26Z</cp:lastPrinted>
  <dcterms:created xsi:type="dcterms:W3CDTF">2012-04-14T17:06:05Z</dcterms:created>
  <dcterms:modified xsi:type="dcterms:W3CDTF">2012-05-23T00:57:26Z</dcterms:modified>
</cp:coreProperties>
</file>